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sedatyemisci/Library/CloudStorage/OneDrive-Persönlich/HKZ/2026/Kocheten/"/>
    </mc:Choice>
  </mc:AlternateContent>
  <xr:revisionPtr revIDLastSave="0" documentId="13_ncr:1_{86EEFF4A-ED8B-8147-A6B9-A04832B4B2D3}" xr6:coauthVersionLast="47" xr6:coauthVersionMax="47" xr10:uidLastSave="{00000000-0000-0000-0000-000000000000}"/>
  <bookViews>
    <workbookView xWindow="0" yWindow="600" windowWidth="28680" windowHeight="15680" tabRatio="500" activeTab="2" xr2:uid="{00000000-000D-0000-FFFF-FFFF00000000}"/>
  </bookViews>
  <sheets>
    <sheet name="Menu" sheetId="1" r:id="rId1"/>
    <sheet name="Vorspeise" sheetId="2" r:id="rId2"/>
    <sheet name="Hauptgang" sheetId="3" r:id="rId3"/>
    <sheet name="Hauptgang (2)" sheetId="4" r:id="rId4"/>
    <sheet name="Dessert" sheetId="5" r:id="rId5"/>
    <sheet name="Einkaufsliste" sheetId="6" r:id="rId6"/>
  </sheets>
  <definedNames>
    <definedName name="_xlnm.Print_Area" localSheetId="4">Dessert!$A$1:$F$27</definedName>
    <definedName name="_xlnm.Print_Area" localSheetId="5">Einkaufsliste!$A$1:$E$71</definedName>
    <definedName name="_xlnm.Print_Area" localSheetId="2">Hauptgang!$A$1:$F$31</definedName>
    <definedName name="_xlnm.Print_Area" localSheetId="3">'Hauptgang (2)'!$A$1:$F$30</definedName>
    <definedName name="_xlnm.Print_Area" localSheetId="0">Menu!$A$1:$B$15</definedName>
    <definedName name="_xlnm.Print_Area" localSheetId="1">Vorspeise!$A$1:$F$37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69" i="6" l="1"/>
  <c r="C69" i="6"/>
  <c r="D69" i="6"/>
  <c r="B59" i="6"/>
  <c r="C59" i="6"/>
  <c r="D59" i="6"/>
  <c r="B60" i="6"/>
  <c r="C60" i="6"/>
  <c r="D60" i="6"/>
  <c r="B61" i="6"/>
  <c r="C61" i="6"/>
  <c r="D61" i="6"/>
  <c r="B62" i="6"/>
  <c r="C62" i="6"/>
  <c r="D62" i="6"/>
  <c r="B63" i="6"/>
  <c r="C63" i="6"/>
  <c r="D63" i="6"/>
  <c r="B64" i="6"/>
  <c r="C64" i="6"/>
  <c r="D64" i="6"/>
  <c r="B65" i="6"/>
  <c r="C65" i="6"/>
  <c r="D65" i="6"/>
  <c r="B66" i="6"/>
  <c r="C66" i="6"/>
  <c r="D66" i="6"/>
  <c r="B67" i="6"/>
  <c r="C67" i="6"/>
  <c r="D67" i="6"/>
  <c r="B68" i="6"/>
  <c r="C68" i="6"/>
  <c r="D68" i="6"/>
  <c r="B40" i="6"/>
  <c r="C40" i="6"/>
  <c r="D40" i="6"/>
  <c r="B41" i="6"/>
  <c r="C41" i="6"/>
  <c r="D41" i="6"/>
  <c r="B42" i="6"/>
  <c r="C42" i="6"/>
  <c r="D42" i="6"/>
  <c r="B43" i="6"/>
  <c r="C43" i="6"/>
  <c r="D43" i="6"/>
  <c r="B44" i="6"/>
  <c r="C44" i="6"/>
  <c r="D44" i="6"/>
  <c r="B45" i="6"/>
  <c r="C45" i="6"/>
  <c r="D45" i="6"/>
  <c r="B46" i="6"/>
  <c r="C46" i="6"/>
  <c r="D46" i="6"/>
  <c r="B47" i="6"/>
  <c r="C47" i="6"/>
  <c r="D47" i="6"/>
  <c r="B48" i="6"/>
  <c r="C48" i="6"/>
  <c r="D48" i="6"/>
  <c r="B49" i="6"/>
  <c r="C49" i="6"/>
  <c r="D49" i="6"/>
  <c r="B50" i="6"/>
  <c r="C50" i="6"/>
  <c r="D50" i="6"/>
  <c r="B51" i="6"/>
  <c r="C51" i="6"/>
  <c r="D51" i="6"/>
  <c r="B52" i="6"/>
  <c r="C52" i="6"/>
  <c r="D52" i="6"/>
  <c r="B53" i="6"/>
  <c r="C53" i="6"/>
  <c r="D53" i="6"/>
  <c r="B54" i="6"/>
  <c r="C54" i="6"/>
  <c r="D54" i="6"/>
  <c r="B55" i="6"/>
  <c r="C55" i="6"/>
  <c r="D55" i="6"/>
  <c r="A56" i="6"/>
  <c r="B56" i="6"/>
  <c r="C56" i="6"/>
  <c r="D56" i="6"/>
  <c r="B23" i="6"/>
  <c r="C23" i="6"/>
  <c r="D23" i="6"/>
  <c r="B24" i="6"/>
  <c r="C24" i="6"/>
  <c r="D24" i="6"/>
  <c r="B25" i="6"/>
  <c r="C25" i="6"/>
  <c r="D25" i="6"/>
  <c r="B26" i="6"/>
  <c r="C26" i="6"/>
  <c r="D26" i="6"/>
  <c r="B27" i="6"/>
  <c r="C27" i="6"/>
  <c r="D27" i="6"/>
  <c r="B28" i="6"/>
  <c r="C28" i="6"/>
  <c r="D28" i="6"/>
  <c r="B29" i="6"/>
  <c r="C29" i="6"/>
  <c r="D29" i="6"/>
  <c r="B30" i="6"/>
  <c r="C30" i="6"/>
  <c r="D30" i="6"/>
  <c r="B31" i="6"/>
  <c r="C31" i="6"/>
  <c r="D31" i="6"/>
  <c r="B32" i="6"/>
  <c r="C32" i="6"/>
  <c r="D32" i="6"/>
  <c r="B33" i="6"/>
  <c r="C33" i="6"/>
  <c r="D33" i="6"/>
  <c r="B34" i="6"/>
  <c r="C34" i="6"/>
  <c r="D34" i="6"/>
  <c r="B35" i="6"/>
  <c r="C35" i="6"/>
  <c r="D35" i="6"/>
  <c r="B36" i="6"/>
  <c r="C36" i="6"/>
  <c r="D36" i="6"/>
  <c r="B37" i="6"/>
  <c r="C37" i="6"/>
  <c r="D37" i="6"/>
  <c r="B5" i="6"/>
  <c r="C5" i="6"/>
  <c r="D5" i="6"/>
  <c r="B6" i="6"/>
  <c r="C6" i="6"/>
  <c r="D6" i="6"/>
  <c r="B7" i="6"/>
  <c r="C7" i="6"/>
  <c r="D7" i="6"/>
  <c r="B8" i="6"/>
  <c r="C8" i="6"/>
  <c r="D8" i="6"/>
  <c r="B9" i="6"/>
  <c r="C9" i="6"/>
  <c r="D9" i="6"/>
  <c r="B10" i="6"/>
  <c r="C10" i="6"/>
  <c r="D10" i="6"/>
  <c r="B11" i="6"/>
  <c r="C11" i="6"/>
  <c r="D11" i="6"/>
  <c r="B12" i="6"/>
  <c r="C12" i="6"/>
  <c r="D12" i="6"/>
  <c r="B13" i="6"/>
  <c r="C13" i="6"/>
  <c r="D13" i="6"/>
  <c r="B14" i="6"/>
  <c r="C14" i="6"/>
  <c r="D14" i="6"/>
  <c r="C15" i="6"/>
  <c r="D15" i="6"/>
  <c r="B16" i="6"/>
  <c r="C16" i="6"/>
  <c r="D16" i="6"/>
  <c r="B17" i="6"/>
  <c r="C17" i="6"/>
  <c r="D17" i="6"/>
  <c r="A18" i="6"/>
  <c r="B18" i="6"/>
  <c r="C18" i="6"/>
  <c r="D18" i="6"/>
  <c r="B19" i="6"/>
  <c r="C19" i="6"/>
  <c r="D19" i="6"/>
  <c r="B20" i="6"/>
  <c r="C20" i="6"/>
  <c r="D20" i="6"/>
  <c r="D58" i="6"/>
  <c r="C58" i="6"/>
  <c r="B58" i="6"/>
  <c r="D39" i="6"/>
  <c r="C39" i="6"/>
  <c r="B39" i="6"/>
  <c r="D22" i="6"/>
  <c r="C22" i="6"/>
  <c r="B22" i="6"/>
  <c r="D4" i="6"/>
  <c r="C4" i="6"/>
  <c r="B4" i="6"/>
  <c r="J18" i="5"/>
  <c r="J17" i="5"/>
  <c r="J16" i="5"/>
  <c r="J15" i="5"/>
  <c r="J14" i="5"/>
  <c r="J13" i="5"/>
  <c r="J12" i="5"/>
  <c r="J11" i="5"/>
  <c r="J10" i="5"/>
  <c r="J9" i="5"/>
  <c r="J8" i="5"/>
  <c r="J7" i="5"/>
  <c r="J6" i="5"/>
  <c r="J5" i="5"/>
  <c r="J4" i="5"/>
  <c r="F2" i="5"/>
  <c r="A2" i="5"/>
  <c r="A57" i="6" s="1"/>
  <c r="F1" i="5"/>
  <c r="D1" i="6" s="1"/>
  <c r="J20" i="4"/>
  <c r="J19" i="4"/>
  <c r="J18" i="4"/>
  <c r="J17" i="4"/>
  <c r="A17" i="4" s="1"/>
  <c r="A52" i="6" s="1"/>
  <c r="J16" i="4"/>
  <c r="J15" i="4"/>
  <c r="J14" i="4"/>
  <c r="J13" i="4"/>
  <c r="J12" i="4"/>
  <c r="J11" i="4"/>
  <c r="J10" i="4"/>
  <c r="A10" i="4" s="1"/>
  <c r="A45" i="6" s="1"/>
  <c r="J9" i="4"/>
  <c r="J8" i="4"/>
  <c r="A8" i="4" s="1"/>
  <c r="F8" i="4" s="1"/>
  <c r="J7" i="4"/>
  <c r="A7" i="4" s="1"/>
  <c r="A42" i="6" s="1"/>
  <c r="J6" i="4"/>
  <c r="J5" i="4"/>
  <c r="J4" i="4"/>
  <c r="F2" i="4"/>
  <c r="A2" i="4"/>
  <c r="A38" i="6" s="1"/>
  <c r="F1" i="4"/>
  <c r="J20" i="3"/>
  <c r="J19" i="3"/>
  <c r="A19" i="3" s="1"/>
  <c r="F19" i="3" s="1"/>
  <c r="J18" i="3"/>
  <c r="A18" i="3" s="1"/>
  <c r="A36" i="6" s="1"/>
  <c r="J17" i="3"/>
  <c r="J16" i="3"/>
  <c r="J15" i="3"/>
  <c r="J14" i="3"/>
  <c r="A14" i="3"/>
  <c r="F14" i="3" s="1"/>
  <c r="J13" i="3"/>
  <c r="A13" i="3" s="1"/>
  <c r="A31" i="6" s="1"/>
  <c r="J12" i="3"/>
  <c r="J11" i="3"/>
  <c r="J10" i="3"/>
  <c r="J9" i="3"/>
  <c r="J8" i="3"/>
  <c r="A8" i="3"/>
  <c r="A26" i="6" s="1"/>
  <c r="J7" i="3"/>
  <c r="A7" i="3" s="1"/>
  <c r="A25" i="6" s="1"/>
  <c r="J6" i="3"/>
  <c r="A6" i="3"/>
  <c r="F6" i="3" s="1"/>
  <c r="J5" i="3"/>
  <c r="J4" i="3"/>
  <c r="F2" i="3"/>
  <c r="A11" i="3" s="1"/>
  <c r="F11" i="3" s="1"/>
  <c r="A2" i="3"/>
  <c r="A21" i="6" s="1"/>
  <c r="F1" i="3"/>
  <c r="J26" i="2"/>
  <c r="J25" i="2"/>
  <c r="J24" i="2"/>
  <c r="J23" i="2"/>
  <c r="J22" i="2"/>
  <c r="J21" i="2"/>
  <c r="J20" i="2"/>
  <c r="J19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4" i="2"/>
  <c r="F2" i="2"/>
  <c r="A9" i="2" s="1"/>
  <c r="A9" i="6" s="1"/>
  <c r="A2" i="2"/>
  <c r="A3" i="6" s="1"/>
  <c r="F1" i="2"/>
  <c r="A18" i="5" l="1"/>
  <c r="F18" i="5" s="1"/>
  <c r="A19" i="4"/>
  <c r="F19" i="4" s="1"/>
  <c r="A12" i="4"/>
  <c r="A47" i="6" s="1"/>
  <c r="A16" i="5"/>
  <c r="F16" i="5" s="1"/>
  <c r="A17" i="3"/>
  <c r="A35" i="6" s="1"/>
  <c r="A5" i="4"/>
  <c r="F5" i="4" s="1"/>
  <c r="A16" i="4"/>
  <c r="A51" i="6" s="1"/>
  <c r="F8" i="3"/>
  <c r="A15" i="3"/>
  <c r="A33" i="6" s="1"/>
  <c r="A11" i="5"/>
  <c r="A65" i="6" s="1"/>
  <c r="A29" i="6"/>
  <c r="A11" i="2"/>
  <c r="A11" i="6" s="1"/>
  <c r="A20" i="2"/>
  <c r="A7" i="2"/>
  <c r="A7" i="6" s="1"/>
  <c r="A17" i="2"/>
  <c r="A17" i="6" s="1"/>
  <c r="A13" i="4"/>
  <c r="F13" i="4" s="1"/>
  <c r="A4" i="5"/>
  <c r="A58" i="6" s="1"/>
  <c r="A12" i="5"/>
  <c r="A66" i="6" s="1"/>
  <c r="A37" i="6"/>
  <c r="A16" i="2"/>
  <c r="A16" i="6" s="1"/>
  <c r="A10" i="2"/>
  <c r="A10" i="6" s="1"/>
  <c r="A4" i="4"/>
  <c r="F4" i="4" s="1"/>
  <c r="A9" i="4"/>
  <c r="A44" i="6" s="1"/>
  <c r="A14" i="4"/>
  <c r="A49" i="6" s="1"/>
  <c r="A18" i="4"/>
  <c r="A53" i="6" s="1"/>
  <c r="A5" i="5"/>
  <c r="A59" i="6" s="1"/>
  <c r="A21" i="2"/>
  <c r="F21" i="2" s="1"/>
  <c r="A20" i="3"/>
  <c r="F20" i="3" s="1"/>
  <c r="F10" i="4"/>
  <c r="A15" i="4"/>
  <c r="A50" i="6" s="1"/>
  <c r="A20" i="4"/>
  <c r="A7" i="5"/>
  <c r="A61" i="6" s="1"/>
  <c r="A14" i="5"/>
  <c r="A32" i="6"/>
  <c r="A24" i="6"/>
  <c r="A54" i="6"/>
  <c r="A6" i="4"/>
  <c r="A41" i="6" s="1"/>
  <c r="A8" i="5"/>
  <c r="A62" i="6" s="1"/>
  <c r="A6" i="2"/>
  <c r="A6" i="6" s="1"/>
  <c r="A14" i="2"/>
  <c r="A14" i="6" s="1"/>
  <c r="A23" i="2"/>
  <c r="F23" i="2" s="1"/>
  <c r="A5" i="3"/>
  <c r="A23" i="6" s="1"/>
  <c r="A10" i="3"/>
  <c r="A28" i="6" s="1"/>
  <c r="A16" i="3"/>
  <c r="A34" i="6" s="1"/>
  <c r="A11" i="4"/>
  <c r="A9" i="5"/>
  <c r="A63" i="6" s="1"/>
  <c r="A15" i="5"/>
  <c r="A43" i="6"/>
  <c r="F7" i="4"/>
  <c r="F7" i="3"/>
  <c r="F13" i="3"/>
  <c r="F11" i="5"/>
  <c r="A26" i="2"/>
  <c r="A17" i="5"/>
  <c r="F17" i="5" s="1"/>
  <c r="A19" i="2"/>
  <c r="A9" i="3"/>
  <c r="A27" i="6" s="1"/>
  <c r="A5" i="2"/>
  <c r="A5" i="6" s="1"/>
  <c r="A13" i="2"/>
  <c r="A13" i="6" s="1"/>
  <c r="A25" i="2"/>
  <c r="F25" i="2" s="1"/>
  <c r="A4" i="3"/>
  <c r="A12" i="3"/>
  <c r="A30" i="6" s="1"/>
  <c r="A6" i="5"/>
  <c r="A60" i="6" s="1"/>
  <c r="A10" i="5"/>
  <c r="A64" i="6" s="1"/>
  <c r="A13" i="5"/>
  <c r="A24" i="2"/>
  <c r="F24" i="2" s="1"/>
  <c r="A4" i="2"/>
  <c r="A4" i="6" s="1"/>
  <c r="A8" i="2"/>
  <c r="A8" i="6" s="1"/>
  <c r="A12" i="2"/>
  <c r="A12" i="6" s="1"/>
  <c r="A15" i="2"/>
  <c r="A15" i="6" s="1"/>
  <c r="A22" i="2"/>
  <c r="F22" i="2" s="1"/>
  <c r="F16" i="2" l="1"/>
  <c r="F12" i="4"/>
  <c r="F5" i="3"/>
  <c r="F14" i="2"/>
  <c r="F14" i="4"/>
  <c r="F12" i="5"/>
  <c r="A40" i="6"/>
  <c r="F9" i="4"/>
  <c r="A39" i="6"/>
  <c r="F6" i="4"/>
  <c r="F15" i="5"/>
  <c r="A69" i="6"/>
  <c r="F20" i="4"/>
  <c r="A55" i="6"/>
  <c r="F11" i="4"/>
  <c r="A46" i="6"/>
  <c r="F20" i="2"/>
  <c r="A20" i="6"/>
  <c r="F13" i="5"/>
  <c r="A67" i="6"/>
  <c r="F19" i="2"/>
  <c r="A19" i="6"/>
  <c r="F10" i="3"/>
  <c r="A48" i="6"/>
  <c r="F14" i="5"/>
  <c r="A68" i="6"/>
  <c r="F9" i="3"/>
  <c r="F12" i="3"/>
  <c r="F15" i="2"/>
  <c r="F4" i="3"/>
  <c r="A22" i="6"/>
  <c r="F13" i="2"/>
</calcChain>
</file>

<file path=xl/sharedStrings.xml><?xml version="1.0" encoding="utf-8"?>
<sst xmlns="http://schemas.openxmlformats.org/spreadsheetml/2006/main" count="301" uniqueCount="161">
  <si>
    <t>Datum</t>
  </si>
  <si>
    <t>Vorspeise</t>
  </si>
  <si>
    <t>Taco Tartar</t>
  </si>
  <si>
    <t>Hauptgang</t>
  </si>
  <si>
    <t>Pho-Consommé</t>
  </si>
  <si>
    <t>Döner Deluxe</t>
  </si>
  <si>
    <t>Dessert</t>
  </si>
  <si>
    <t>Frozen Yogurt Bar</t>
  </si>
  <si>
    <t>Menu von Tisch</t>
  </si>
  <si>
    <t>D</t>
  </si>
  <si>
    <t>Personenzahl</t>
  </si>
  <si>
    <t>Chochete vom</t>
  </si>
  <si>
    <t>Original Rezept</t>
  </si>
  <si>
    <t>Rezept für</t>
  </si>
  <si>
    <t>Personen</t>
  </si>
  <si>
    <t>Menu Angaben wie folgt machen:</t>
  </si>
  <si>
    <t>Menge</t>
  </si>
  <si>
    <t>Einheit</t>
  </si>
  <si>
    <t>Artikel (Gewicht alles ca. Angaben)</t>
  </si>
  <si>
    <t>Bemerkungen</t>
  </si>
  <si>
    <t>Einkaufspreis</t>
  </si>
  <si>
    <t>Betrag</t>
  </si>
  <si>
    <t>Originalrezept</t>
  </si>
  <si>
    <t>pro Person</t>
  </si>
  <si>
    <t>Kg</t>
  </si>
  <si>
    <t>beim Metzger vorbestellen</t>
  </si>
  <si>
    <t>Stk</t>
  </si>
  <si>
    <t>Schalotten</t>
  </si>
  <si>
    <t>fein gewürfelt</t>
  </si>
  <si>
    <t>Lt</t>
  </si>
  <si>
    <t>Limetten</t>
  </si>
  <si>
    <t>Saft &amp; etwas Abrieb</t>
  </si>
  <si>
    <t>EL</t>
  </si>
  <si>
    <t>Esslöffel</t>
  </si>
  <si>
    <t>Bund</t>
  </si>
  <si>
    <t>Koriander, frisch</t>
  </si>
  <si>
    <t>gehackt</t>
  </si>
  <si>
    <t>TL</t>
  </si>
  <si>
    <t>Kaffeelöffel</t>
  </si>
  <si>
    <t>Kapern</t>
  </si>
  <si>
    <t>fein gehackt</t>
  </si>
  <si>
    <t>Dijon-Senf</t>
  </si>
  <si>
    <t>Stück</t>
  </si>
  <si>
    <t>Olivenöl, mild</t>
  </si>
  <si>
    <t>Pä</t>
  </si>
  <si>
    <t>Päckli</t>
  </si>
  <si>
    <t>Prise</t>
  </si>
  <si>
    <t>Salz</t>
  </si>
  <si>
    <t>nach Geschmack</t>
  </si>
  <si>
    <t>alles weitere ausschreiben</t>
  </si>
  <si>
    <t>Pfeffer</t>
  </si>
  <si>
    <t>Avocado, reif</t>
  </si>
  <si>
    <t>für die Creme</t>
  </si>
  <si>
    <t>Limettensaft (für Creme)</t>
  </si>
  <si>
    <t>Chipotle-Paste</t>
  </si>
  <si>
    <t>alternativ Chipotle-Sauce</t>
  </si>
  <si>
    <t>Mayonnaise</t>
  </si>
  <si>
    <t>Mais-Tortilla-Chips</t>
  </si>
  <si>
    <t>Zubereitung</t>
  </si>
  <si>
    <t xml:space="preserve">      </t>
  </si>
  <si>
    <t>Taco Tatar: Rindertatar mit Limette &amp; Koriander, Avocadocreme und Chipotle-Mayo auf knusprigem Tortilla-Chip — Street Food Taco neu gedacht als elegantes Amuse-Bouche.</t>
  </si>
  <si>
    <t>1. Rinderfilet mit sehr scharfem Messer in feine Würfel schneiden (nicht im Cutter – wird sonst breiig).</t>
  </si>
  <si>
    <t>2. Schalotten fein würfeln, Koriander hacken, Kapern fein hacken.</t>
  </si>
  <si>
    <t>3. Fleisch mit Schalotten, Koriander, Kapern, Senf, Limettensaft und Olivenöl vermengen. Mit Salz &amp; Pfeffer abschmecken.</t>
  </si>
  <si>
    <t>4. Tatar zugedeckt kalt stellen bis zum Anrichten (max. 2 Std. vorher zubereiten).</t>
  </si>
  <si>
    <t>5. Für die Avocadocreme: Avocado mit Limettensaft, Salz und etwas Wasser fein pürieren, glatt abschmecken.</t>
  </si>
  <si>
    <t>6. Mayonnaise mit Chipotle-Paste verrühren – Chipotle-Mayo abschmecken (schärfer = mehr Paste).</t>
  </si>
  <si>
    <t>7. Kurz vor dem Service: Tortilla-Chips auf Tellern anrichten, je einen Klecks Avocadocreme daraufsetzen.</t>
  </si>
  <si>
    <t>8. Tatar darauf verteilen, mit einem kleinen Klecks Chipotle-Mayo und etwas Koriander garnieren. Sofort servieren.</t>
  </si>
  <si>
    <t>Rinderfond, fertig (hochwertig)</t>
  </si>
  <si>
    <t>Zwiebel</t>
  </si>
  <si>
    <t>halbiert, angeröstet</t>
  </si>
  <si>
    <t>Ingwer, frisch</t>
  </si>
  <si>
    <t>in Scheiben, angeröstet</t>
  </si>
  <si>
    <t>Sternanis</t>
  </si>
  <si>
    <t>Zimtstange</t>
  </si>
  <si>
    <t>Fischsauce</t>
  </si>
  <si>
    <t>Sojasauce</t>
  </si>
  <si>
    <t>Zucker</t>
  </si>
  <si>
    <t>tiefgekühlt anschneiden = dünner Schnitt</t>
  </si>
  <si>
    <t>Frühlingszwiebeln</t>
  </si>
  <si>
    <t>in Ringe</t>
  </si>
  <si>
    <t>Koriander, Minze, Thai-Basilikum</t>
  </si>
  <si>
    <t>gemischt, gezupft</t>
  </si>
  <si>
    <t>Limette</t>
  </si>
  <si>
    <t>in Schnitzen</t>
  </si>
  <si>
    <t>Pho-Consommé: klare Rinderbrühe mit hauchdünnem Rind, Glasnudeln und frischen Kräutern — die Vietnam-Garküche als edle Consommé serviert, Fleisch gart à la minute in der heissen Brühe.</t>
  </si>
  <si>
    <t>1. Zwiebel und Ingwer in einer trockenen Pfanne oder unter dem Grill anrösten, bis sie Farbe bekommen (Röstaromen = Tiefe).</t>
  </si>
  <si>
    <t>2. Rinderfond aufkochen, Zwiebel, Ingwer, Sternanis und Zimtstange zugeben.</t>
  </si>
  <si>
    <t>3. Brühe nur ziehen lassen (nicht kochen!), damit sie klar bleibt. Mit Fischsauce, Sojasauce und Zucker würzen.</t>
  </si>
  <si>
    <t>4. Rindfleisch für 20 Min anfrieren, dann mit dem Aufschnittmesser oder scharfen Messer hauchdünn schneiden.</t>
  </si>
  <si>
    <t>5. Glasnudeln nach Packungsanweisung in warmem Wasser einweichen, abtropfen lassen.</t>
  </si>
  <si>
    <t>6. Frühlingszwiebeln schneiden, Kräuter zupfen, Limette in Schnitze schneiden – alles bereitstellen.</t>
  </si>
  <si>
    <t>7. Brühe kurz vor dem Service durch ein feines Tuch/Sieb abgiessen, nochmals abschmecken, heiss halten.</t>
  </si>
  <si>
    <t>8. Glasnudeln und rohe Fleischscheiben in vorgewärmte Schalen geben, kochend heisse Brühe darüber giessen (Fleisch gart in Sekunden).</t>
  </si>
  <si>
    <t>9. Mit Frühlingszwiebeln, Kräutern und Limette garnieren, sofort servieren.</t>
  </si>
  <si>
    <t>Olivenöl</t>
  </si>
  <si>
    <t>zum Anbraten</t>
  </si>
  <si>
    <t>Kreuzkümmel, gemahlen</t>
  </si>
  <si>
    <t>Paprikapulver, edelsüss</t>
  </si>
  <si>
    <t>Naturjoghurt</t>
  </si>
  <si>
    <t>Zehen</t>
  </si>
  <si>
    <t>Knoblauch</t>
  </si>
  <si>
    <t>gepresst</t>
  </si>
  <si>
    <t>Zitrone</t>
  </si>
  <si>
    <t>Saft</t>
  </si>
  <si>
    <t>Fladenbrot</t>
  </si>
  <si>
    <t>für Chips</t>
  </si>
  <si>
    <t>Olivenöl (für Chips)</t>
  </si>
  <si>
    <t>Essig</t>
  </si>
  <si>
    <t>Petersilie, glatt</t>
  </si>
  <si>
    <t>Döner Deluxe: rosa gebratener Lammrücken auf Joghurt-Knoblauch-Sauce mit Fladenbrot-Chip und Rotkraut-Türmchen — der Döner-Klassiker, neu gedacht mit Gourmet-Technik.</t>
  </si>
  <si>
    <t>1. Lammrücken mit Kreuzkümmel, Paprika, Salz und Pfeffer einreiben, zugedeckt bei Raumtemperatur ziehen lassen.</t>
  </si>
  <si>
    <t>2. Joghurt mit gepresstem Knoblauch und Zitronensaft verrühren, salzen, kalt stellen.</t>
  </si>
  <si>
    <t>3. Fladenbrot in Dreiecke schneiden, mit Olivenöl bepinseln, salzen.</t>
  </si>
  <si>
    <t>4. Fladenbrot-Chips im vorgeheizten Ofen bei 200°C ca. 8–10 Min goldbraun und knusprig backen.</t>
  </si>
  <si>
    <t>5. Rotkohl mit Essig, Zucker, Salz und Petersilie vermengen, als kleine Salat-Türmchen anrichten, kalt stellen.</t>
  </si>
  <si>
    <t>6. Kurz vor dem Servieren: Pfanne mit Olivenöl stark erhitzen.</t>
  </si>
  <si>
    <t>7. Lammrücken von allen Seiten scharf anbraten (ca. 1–2 Min pro Seite).</t>
  </si>
  <si>
    <t>8. Im vorgeheizten Ofen bei 180°C fertig garen bis zur Kerntemperatur von ca. 56–58°C (rosa).</t>
  </si>
  <si>
    <t>9. Fleisch aus dem Ofen nehmen, in Alufolie 5 Min ruhen lassen – danach erst aufschneiden (sonst läuft der Saft aus).</t>
  </si>
  <si>
    <t>10. Lamm aufschneiden, mit Joghurt-Knoblauch-Sauce, Rotkraut-Türmchen und Fladenbrot-Chip anrichten. Sofort servieren.</t>
  </si>
  <si>
    <t>Griechischer Joghurt (10%)</t>
  </si>
  <si>
    <t>Honig</t>
  </si>
  <si>
    <t>Vanilleextrakt (oder 1 Vanilleschote)</t>
  </si>
  <si>
    <t>Beeren, gemischt (frisch/TK)</t>
  </si>
  <si>
    <t>z. B. Heidelbeeren, Himbeeren, Erdbeeren</t>
  </si>
  <si>
    <t>KL</t>
  </si>
  <si>
    <t>für das Kompott</t>
  </si>
  <si>
    <t>Zitronensaft</t>
  </si>
  <si>
    <t>Granola / Müsli</t>
  </si>
  <si>
    <t>Butter</t>
  </si>
  <si>
    <t>zum Anrösten des Granola</t>
  </si>
  <si>
    <t>Blätter</t>
  </si>
  <si>
    <t>Minze, frisch</t>
  </si>
  <si>
    <t>zum Garnieren</t>
  </si>
  <si>
    <t>Frozen Yogurt Bar: griechischer Vanille-Joghurt mit warmem Beerenkompott und Granola-Crunch — Frozen-Yogurt-Shop trifft Patisserie, kalt-warm-knusprig im Glas serviert.</t>
  </si>
  <si>
    <t>1. Griechischen Joghurt mit Honig und Vanilleextrakt glatt verrühren, zugedeckt kalt stellen.</t>
  </si>
  <si>
    <t>2. Beeren mit Zucker und Zitronensaft in einem Topf aufkochen, ca. 5 Min köcheln bis sie leicht einkochen. Vom Herd nehmen, auskühlen lassen und kalt stellen (vor dem Servieren kurz erwärmen).</t>
  </si>
  <si>
    <t>3. Butter in einer Pfanne zerlassen, Granola darin bei mittlerer Hitze ca. 3–4 Min goldbraun und knusprig anrösten. Auf einem Teller auskühlen lassen.</t>
  </si>
  <si>
    <t>4. Alle drei Komponenten (Joghurt, Kompott, Granola) bis zum Service getrennt kalt bzw. bei Zimmertemperatur bereithalten.</t>
  </si>
  <si>
    <t>5. Kurz vor dem Servieren: Beerenkompott in einem kleinen Topf leicht erwärmen (nicht kochen).</t>
  </si>
  <si>
    <t>6. In Gläsern schichten: zuerst Vanille-Joghurt, dann warmes Beerenkompott, oben drauf Granola-Crunch.</t>
  </si>
  <si>
    <t>7. Mit einem Minzblatt garnieren und sofort servieren – der Kontrast kalt/warm/knusprig soll frisch ankommen.</t>
  </si>
  <si>
    <t>Hobby-Küche Zug</t>
  </si>
  <si>
    <t>Einkaufsliste</t>
  </si>
  <si>
    <t>ok</t>
  </si>
  <si>
    <t>Artikel</t>
  </si>
  <si>
    <t>Diverses</t>
  </si>
  <si>
    <t>Bagette</t>
  </si>
  <si>
    <t>Lammnierstück</t>
  </si>
  <si>
    <t>Street Food goes Gourmet</t>
  </si>
  <si>
    <t>Chilli</t>
  </si>
  <si>
    <t>nach belieben</t>
  </si>
  <si>
    <t>Rinderfilet / von Hand schneiden</t>
  </si>
  <si>
    <t>Glas und Würfel</t>
  </si>
  <si>
    <t>Rinderfilet</t>
  </si>
  <si>
    <t xml:space="preserve">Glasnudeln </t>
  </si>
  <si>
    <t>(Vermiselle)</t>
  </si>
  <si>
    <t>Rotkohl, fein gehobelt / geschnitten</t>
  </si>
  <si>
    <t>ca. 100g p.P.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</si>
</sst>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ddd&quot;, &quot;dd/\ mmmm\ yyyy"/>
    <numFmt numFmtId="165" formatCode="_ * #,##0.00_ ;_ * \-#,##0.00_ ;_ * \-??_ ;_ @_ "/>
    <numFmt numFmtId="166" formatCode="_ * #,##0.000_ ;_ * \-#,##0.000_ ;_ * \-??_ ;_ @_ "/>
    <numFmt numFmtId="167" formatCode="ddd/\ dd/\ mm/\ yy"/>
    <numFmt numFmtId="168" formatCode="#,##0.000"/>
    <numFmt numFmtId="169" formatCode="0.000"/>
    <numFmt numFmtId="170" formatCode="_ * #,##0_ ;_ * \-#,##0_ ;_ * \-??_ ;_ @_ "/>
  </numFmts>
  <fonts count="28" x14ac:knownFonts="1">
    <font>
      <sz val="10"/>
      <name val="Arial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b/>
      <sz val="10"/>
      <name val="Arial"/>
      <family val="2"/>
      <charset val="1"/>
    </font>
    <font>
      <b/>
      <sz val="22"/>
      <name val="Lucida Handwriting"/>
      <family val="4"/>
      <charset val="1"/>
    </font>
    <font>
      <sz val="28"/>
      <color rgb="FF343434"/>
      <name val="Arial"/>
      <family val="2"/>
      <charset val="1"/>
    </font>
    <font>
      <b/>
      <sz val="16"/>
      <name val="Arial"/>
      <family val="2"/>
      <charset val="1"/>
    </font>
    <font>
      <b/>
      <sz val="16"/>
      <color rgb="FF0000FF"/>
      <name val="Arial"/>
      <family val="2"/>
      <charset val="1"/>
    </font>
    <font>
      <b/>
      <sz val="14"/>
      <color rgb="FF0000FF"/>
      <name val="Arial"/>
      <family val="2"/>
      <charset val="1"/>
    </font>
    <font>
      <b/>
      <sz val="12"/>
      <name val="Raleway"/>
      <charset val="1"/>
    </font>
    <font>
      <b/>
      <sz val="12"/>
      <color rgb="FF0000FF"/>
      <name val="Arial"/>
      <family val="2"/>
      <charset val="1"/>
    </font>
    <font>
      <sz val="11"/>
      <name val="Arial"/>
      <family val="2"/>
      <charset val="1"/>
    </font>
    <font>
      <b/>
      <i/>
      <sz val="12"/>
      <name val="Arial"/>
      <family val="2"/>
      <charset val="1"/>
    </font>
    <font>
      <sz val="11"/>
      <color rgb="FFFF0000"/>
      <name val="Arial"/>
      <family val="2"/>
      <charset val="1"/>
    </font>
    <font>
      <b/>
      <sz val="10"/>
      <color rgb="FFFF0000"/>
      <name val="Arial"/>
      <family val="2"/>
      <charset val="1"/>
    </font>
    <font>
      <sz val="10"/>
      <color rgb="FFFF0000"/>
      <name val="Arial"/>
      <family val="2"/>
      <charset val="1"/>
    </font>
    <font>
      <sz val="9"/>
      <name val="Arial"/>
      <family val="2"/>
      <charset val="1"/>
    </font>
    <font>
      <b/>
      <sz val="12"/>
      <color rgb="FF212018"/>
      <name val="Arial"/>
      <family val="2"/>
      <charset val="1"/>
    </font>
    <font>
      <sz val="10"/>
      <color rgb="FF444444"/>
      <name val="Arial"/>
      <family val="2"/>
      <charset val="1"/>
    </font>
    <font>
      <b/>
      <sz val="11"/>
      <name val="Arial"/>
      <family val="2"/>
      <charset val="1"/>
    </font>
    <font>
      <sz val="10"/>
      <color rgb="FF000000"/>
      <name val="Futura"/>
      <family val="2"/>
      <charset val="1"/>
    </font>
    <font>
      <sz val="10"/>
      <color rgb="FF000000"/>
      <name val="Arial"/>
      <family val="2"/>
      <charset val="1"/>
    </font>
    <font>
      <b/>
      <sz val="9"/>
      <color rgb="FFFF0000"/>
      <name val="Arial"/>
      <family val="2"/>
      <charset val="1"/>
    </font>
    <font>
      <sz val="8"/>
      <name val="Arial"/>
      <family val="2"/>
      <charset val="1"/>
    </font>
    <font>
      <b/>
      <sz val="8"/>
      <color rgb="FFFF0000"/>
      <name val="Arial"/>
      <family val="2"/>
      <charset val="1"/>
    </font>
    <font>
      <b/>
      <sz val="8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0"/>
        <bgColor rgb="FFFFFF99"/>
      </patternFill>
    </fill>
    <fill>
      <patternFill patternType="solid">
        <fgColor rgb="FFE3E3E3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rgb="FF69FFFF"/>
        <bgColor rgb="FF33CCCC"/>
      </patternFill>
    </fill>
    <fill>
      <patternFill patternType="solid">
        <fgColor rgb="FFFFFFFF"/>
        <bgColor rgb="FFF2F2F2"/>
      </patternFill>
    </fill>
  </fills>
  <borders count="2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2" borderId="0" xfId="0" applyFont="1" applyFill="1" applyAlignment="1">
      <alignment horizontal="center" vertical="center"/>
    </xf>
    <xf numFmtId="165" fontId="1" fillId="0" borderId="0" xfId="0" applyNumberFormat="1" applyFont="1"/>
    <xf numFmtId="166" fontId="0" fillId="0" borderId="0" xfId="0" applyNumberFormat="1"/>
    <xf numFmtId="0" fontId="10" fillId="0" borderId="2" xfId="0" applyFont="1" applyBorder="1" applyAlignment="1">
      <alignment vertical="center"/>
    </xf>
    <xf numFmtId="0" fontId="0" fillId="0" borderId="2" xfId="0" applyBorder="1"/>
    <xf numFmtId="164" fontId="11" fillId="0" borderId="0" xfId="0" applyNumberFormat="1" applyFont="1" applyAlignment="1">
      <alignment horizontal="left" vertical="center"/>
    </xf>
    <xf numFmtId="167" fontId="11" fillId="0" borderId="2" xfId="0" applyNumberFormat="1" applyFont="1" applyBorder="1" applyAlignment="1">
      <alignment horizontal="center" vertical="center"/>
    </xf>
    <xf numFmtId="0" fontId="12" fillId="3" borderId="4" xfId="0" applyFont="1" applyFill="1" applyBorder="1" applyAlignment="1">
      <alignment vertical="center"/>
    </xf>
    <xf numFmtId="0" fontId="12" fillId="3" borderId="5" xfId="0" applyFont="1" applyFill="1" applyBorder="1" applyAlignment="1">
      <alignment horizontal="left" vertical="center"/>
    </xf>
    <xf numFmtId="0" fontId="12" fillId="3" borderId="6" xfId="0" applyFont="1" applyFill="1" applyBorder="1" applyAlignment="1">
      <alignment vertical="center"/>
    </xf>
    <xf numFmtId="0" fontId="11" fillId="4" borderId="3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" fontId="14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 wrapText="1"/>
    </xf>
    <xf numFmtId="168" fontId="1" fillId="5" borderId="8" xfId="0" applyNumberFormat="1" applyFont="1" applyFill="1" applyBorder="1" applyAlignment="1">
      <alignment horizontal="center" vertical="center"/>
    </xf>
    <xf numFmtId="3" fontId="1" fillId="0" borderId="8" xfId="0" applyNumberFormat="1" applyFont="1" applyBorder="1" applyAlignment="1">
      <alignment horizontal="left" vertical="center" wrapText="1"/>
    </xf>
    <xf numFmtId="4" fontId="1" fillId="0" borderId="9" xfId="0" applyNumberFormat="1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169" fontId="15" fillId="5" borderId="8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168" fontId="2" fillId="0" borderId="0" xfId="0" applyNumberFormat="1" applyFont="1" applyAlignment="1">
      <alignment horizontal="center" vertical="center"/>
    </xf>
    <xf numFmtId="168" fontId="1" fillId="5" borderId="9" xfId="0" applyNumberFormat="1" applyFont="1" applyFill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3" fontId="1" fillId="0" borderId="9" xfId="0" applyNumberFormat="1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169" fontId="15" fillId="5" borderId="9" xfId="0" applyNumberFormat="1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168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6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3" fontId="1" fillId="0" borderId="11" xfId="0" applyNumberFormat="1" applyFont="1" applyBorder="1" applyAlignment="1">
      <alignment horizontal="left" vertical="center" wrapText="1"/>
    </xf>
    <xf numFmtId="4" fontId="1" fillId="0" borderId="11" xfId="0" applyNumberFormat="1" applyFont="1" applyBorder="1" applyAlignment="1">
      <alignment horizontal="left" vertical="center"/>
    </xf>
    <xf numFmtId="168" fontId="1" fillId="5" borderId="11" xfId="0" applyNumberFormat="1" applyFont="1" applyFill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1" fillId="0" borderId="13" xfId="0" applyFont="1" applyBorder="1" applyAlignment="1">
      <alignment horizontal="center"/>
    </xf>
    <xf numFmtId="165" fontId="11" fillId="0" borderId="13" xfId="0" applyNumberFormat="1" applyFont="1" applyBorder="1" applyAlignment="1">
      <alignment horizontal="center"/>
    </xf>
    <xf numFmtId="165" fontId="11" fillId="0" borderId="14" xfId="0" applyNumberFormat="1" applyFont="1" applyBorder="1" applyAlignment="1">
      <alignment horizontal="center"/>
    </xf>
    <xf numFmtId="0" fontId="11" fillId="0" borderId="0" xfId="0" applyFont="1" applyAlignment="1">
      <alignment vertical="center"/>
    </xf>
    <xf numFmtId="168" fontId="1" fillId="5" borderId="8" xfId="0" applyNumberFormat="1" applyFont="1" applyFill="1" applyBorder="1" applyAlignment="1">
      <alignment horizontal="center"/>
    </xf>
    <xf numFmtId="4" fontId="1" fillId="0" borderId="9" xfId="0" applyNumberFormat="1" applyFont="1" applyBorder="1" applyAlignment="1">
      <alignment horizontal="left" wrapText="1"/>
    </xf>
    <xf numFmtId="3" fontId="1" fillId="0" borderId="16" xfId="0" applyNumberFormat="1" applyFont="1" applyBorder="1" applyAlignment="1">
      <alignment horizontal="left"/>
    </xf>
    <xf numFmtId="169" fontId="1" fillId="0" borderId="8" xfId="0" applyNumberFormat="1" applyFont="1" applyBorder="1" applyAlignment="1">
      <alignment horizontal="center"/>
    </xf>
    <xf numFmtId="169" fontId="15" fillId="5" borderId="8" xfId="0" applyNumberFormat="1" applyFont="1" applyFill="1" applyBorder="1" applyAlignment="1">
      <alignment horizontal="center"/>
    </xf>
    <xf numFmtId="0" fontId="16" fillId="0" borderId="0" xfId="0" applyFont="1"/>
    <xf numFmtId="0" fontId="2" fillId="0" borderId="0" xfId="0" applyFont="1"/>
    <xf numFmtId="168" fontId="1" fillId="5" borderId="9" xfId="0" applyNumberFormat="1" applyFont="1" applyFill="1" applyBorder="1" applyAlignment="1">
      <alignment horizontal="center"/>
    </xf>
    <xf numFmtId="0" fontId="11" fillId="0" borderId="9" xfId="0" applyFont="1" applyBorder="1" applyAlignment="1">
      <alignment horizontal="center"/>
    </xf>
    <xf numFmtId="3" fontId="1" fillId="0" borderId="9" xfId="0" applyNumberFormat="1" applyFont="1" applyBorder="1" applyAlignment="1">
      <alignment horizontal="left" wrapText="1"/>
    </xf>
    <xf numFmtId="169" fontId="1" fillId="0" borderId="9" xfId="0" applyNumberFormat="1" applyFont="1" applyBorder="1" applyAlignment="1">
      <alignment horizontal="center"/>
    </xf>
    <xf numFmtId="169" fontId="15" fillId="5" borderId="9" xfId="0" applyNumberFormat="1" applyFont="1" applyFill="1" applyBorder="1" applyAlignment="1">
      <alignment horizontal="center"/>
    </xf>
    <xf numFmtId="168" fontId="1" fillId="5" borderId="17" xfId="0" applyNumberFormat="1" applyFont="1" applyFill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4" fontId="1" fillId="0" borderId="11" xfId="0" applyNumberFormat="1" applyFont="1" applyBorder="1" applyAlignment="1">
      <alignment horizontal="left" wrapText="1"/>
    </xf>
    <xf numFmtId="3" fontId="1" fillId="0" borderId="11" xfId="0" applyNumberFormat="1" applyFont="1" applyBorder="1" applyAlignment="1">
      <alignment horizontal="left" wrapText="1"/>
    </xf>
    <xf numFmtId="168" fontId="1" fillId="5" borderId="11" xfId="0" applyNumberFormat="1" applyFont="1" applyFill="1" applyBorder="1" applyAlignment="1">
      <alignment horizontal="center"/>
    </xf>
    <xf numFmtId="169" fontId="1" fillId="0" borderId="11" xfId="0" applyNumberFormat="1" applyFont="1" applyBorder="1" applyAlignment="1">
      <alignment horizontal="center"/>
    </xf>
    <xf numFmtId="169" fontId="15" fillId="5" borderId="11" xfId="0" applyNumberFormat="1" applyFont="1" applyFill="1" applyBorder="1" applyAlignment="1">
      <alignment horizontal="center"/>
    </xf>
    <xf numFmtId="4" fontId="1" fillId="0" borderId="8" xfId="0" applyNumberFormat="1" applyFont="1" applyBorder="1" applyAlignment="1">
      <alignment horizontal="left" wrapText="1"/>
    </xf>
    <xf numFmtId="4" fontId="1" fillId="0" borderId="8" xfId="0" applyNumberFormat="1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4" fontId="1" fillId="0" borderId="17" xfId="0" applyNumberFormat="1" applyFont="1" applyBorder="1" applyAlignment="1">
      <alignment horizontal="left" wrapText="1"/>
    </xf>
    <xf numFmtId="3" fontId="1" fillId="0" borderId="17" xfId="0" applyNumberFormat="1" applyFont="1" applyBorder="1" applyAlignment="1">
      <alignment horizontal="left" wrapText="1"/>
    </xf>
    <xf numFmtId="4" fontId="1" fillId="0" borderId="17" xfId="0" applyNumberFormat="1" applyFont="1" applyBorder="1" applyAlignment="1">
      <alignment horizontal="center"/>
    </xf>
    <xf numFmtId="170" fontId="16" fillId="0" borderId="0" xfId="0" applyNumberFormat="1" applyFont="1"/>
    <xf numFmtId="0" fontId="3" fillId="3" borderId="4" xfId="0" applyFont="1" applyFill="1" applyBorder="1" applyAlignment="1">
      <alignment horizontal="left" vertical="center"/>
    </xf>
    <xf numFmtId="0" fontId="16" fillId="3" borderId="5" xfId="0" applyFont="1" applyFill="1" applyBorder="1"/>
    <xf numFmtId="170" fontId="16" fillId="6" borderId="3" xfId="0" applyNumberFormat="1" applyFont="1" applyFill="1" applyBorder="1" applyAlignment="1">
      <alignment horizontal="center" vertical="center"/>
    </xf>
    <xf numFmtId="0" fontId="16" fillId="6" borderId="3" xfId="0" applyFont="1" applyFill="1" applyBorder="1" applyAlignment="1">
      <alignment horizontal="center" vertical="center" wrapText="1"/>
    </xf>
    <xf numFmtId="2" fontId="16" fillId="0" borderId="3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165" fontId="23" fillId="4" borderId="4" xfId="0" applyNumberFormat="1" applyFont="1" applyFill="1" applyBorder="1" applyAlignment="1">
      <alignment horizontal="left" vertical="center"/>
    </xf>
    <xf numFmtId="169" fontId="23" fillId="4" borderId="5" xfId="0" applyNumberFormat="1" applyFont="1" applyFill="1" applyBorder="1" applyAlignment="1">
      <alignment horizontal="center" vertical="center"/>
    </xf>
    <xf numFmtId="169" fontId="23" fillId="4" borderId="5" xfId="0" applyNumberFormat="1" applyFont="1" applyFill="1" applyBorder="1" applyAlignment="1">
      <alignment vertical="center"/>
    </xf>
    <xf numFmtId="164" fontId="23" fillId="4" borderId="4" xfId="0" applyNumberFormat="1" applyFont="1" applyFill="1" applyBorder="1" applyAlignment="1">
      <alignment horizontal="center" vertical="center"/>
    </xf>
    <xf numFmtId="169" fontId="23" fillId="0" borderId="3" xfId="0" applyNumberFormat="1" applyFont="1" applyBorder="1" applyAlignment="1">
      <alignment horizontal="center"/>
    </xf>
    <xf numFmtId="0" fontId="23" fillId="0" borderId="0" xfId="0" applyFont="1"/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169" fontId="23" fillId="5" borderId="16" xfId="0" applyNumberFormat="1" applyFont="1" applyFill="1" applyBorder="1" applyAlignment="1">
      <alignment horizontal="center"/>
    </xf>
    <xf numFmtId="2" fontId="23" fillId="7" borderId="16" xfId="0" applyNumberFormat="1" applyFont="1" applyFill="1" applyBorder="1" applyAlignment="1">
      <alignment horizontal="center"/>
    </xf>
    <xf numFmtId="2" fontId="25" fillId="7" borderId="16" xfId="0" applyNumberFormat="1" applyFont="1" applyFill="1" applyBorder="1" applyAlignment="1">
      <alignment horizontal="left"/>
    </xf>
    <xf numFmtId="2" fontId="23" fillId="7" borderId="16" xfId="0" applyNumberFormat="1" applyFont="1" applyFill="1" applyBorder="1" applyAlignment="1">
      <alignment horizontal="left"/>
    </xf>
    <xf numFmtId="169" fontId="23" fillId="0" borderId="16" xfId="0" applyNumberFormat="1" applyFont="1" applyBorder="1" applyAlignment="1">
      <alignment horizontal="center"/>
    </xf>
    <xf numFmtId="169" fontId="23" fillId="0" borderId="9" xfId="0" applyNumberFormat="1" applyFont="1" applyBorder="1" applyAlignment="1">
      <alignment horizontal="center"/>
    </xf>
    <xf numFmtId="169" fontId="23" fillId="0" borderId="1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167" fontId="11" fillId="0" borderId="5" xfId="0" applyNumberFormat="1" applyFont="1" applyBorder="1" applyAlignment="1">
      <alignment horizontal="center" vertical="center"/>
    </xf>
    <xf numFmtId="0" fontId="22" fillId="0" borderId="0" xfId="0" applyFont="1"/>
    <xf numFmtId="0" fontId="16" fillId="0" borderId="18" xfId="0" applyFont="1" applyBorder="1"/>
    <xf numFmtId="169" fontId="23" fillId="7" borderId="11" xfId="0" applyNumberFormat="1" applyFont="1" applyFill="1" applyBorder="1" applyAlignment="1">
      <alignment horizontal="center"/>
    </xf>
    <xf numFmtId="2" fontId="23" fillId="7" borderId="11" xfId="0" applyNumberFormat="1" applyFont="1" applyFill="1" applyBorder="1" applyAlignment="1">
      <alignment horizontal="center"/>
    </xf>
    <xf numFmtId="2" fontId="23" fillId="7" borderId="11" xfId="0" applyNumberFormat="1" applyFont="1" applyFill="1" applyBorder="1" applyAlignment="1">
      <alignment horizontal="left"/>
    </xf>
    <xf numFmtId="0" fontId="16" fillId="0" borderId="2" xfId="0" applyFont="1" applyBorder="1"/>
    <xf numFmtId="169" fontId="23" fillId="0" borderId="11" xfId="0" applyNumberFormat="1" applyFont="1" applyBorder="1" applyAlignment="1">
      <alignment horizontal="center"/>
    </xf>
    <xf numFmtId="1" fontId="25" fillId="7" borderId="16" xfId="0" applyNumberFormat="1" applyFont="1" applyFill="1" applyBorder="1" applyAlignment="1">
      <alignment horizontal="left"/>
    </xf>
    <xf numFmtId="2" fontId="23" fillId="5" borderId="16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20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left" vertical="center" wrapText="1"/>
    </xf>
    <xf numFmtId="0" fontId="20" fillId="0" borderId="21" xfId="0" applyFont="1" applyBorder="1" applyAlignment="1">
      <alignment horizontal="left" vertical="top" wrapText="1"/>
    </xf>
    <xf numFmtId="0" fontId="20" fillId="0" borderId="22" xfId="0" applyFont="1" applyBorder="1" applyAlignment="1">
      <alignment horizontal="left" vertical="top" wrapText="1"/>
    </xf>
    <xf numFmtId="0" fontId="20" fillId="0" borderId="23" xfId="0" applyFont="1" applyBorder="1" applyAlignment="1">
      <alignment horizontal="left" vertical="top" wrapText="1"/>
    </xf>
    <xf numFmtId="0" fontId="20" fillId="0" borderId="19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20" xfId="0" applyFont="1" applyBorder="1" applyAlignment="1">
      <alignment horizontal="left" vertical="top" wrapText="1"/>
    </xf>
    <xf numFmtId="0" fontId="21" fillId="0" borderId="16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 wrapText="1"/>
    </xf>
    <xf numFmtId="0" fontId="21" fillId="0" borderId="19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 wrapText="1"/>
    </xf>
    <xf numFmtId="0" fontId="21" fillId="0" borderId="21" xfId="0" applyFont="1" applyBorder="1" applyAlignment="1">
      <alignment horizontal="left" vertical="top" wrapText="1"/>
    </xf>
    <xf numFmtId="0" fontId="21" fillId="0" borderId="22" xfId="0" applyFont="1" applyBorder="1" applyAlignment="1">
      <alignment horizontal="left" vertical="top" wrapText="1"/>
    </xf>
    <xf numFmtId="0" fontId="21" fillId="0" borderId="23" xfId="0" applyFont="1" applyBorder="1" applyAlignment="1">
      <alignment horizontal="left" vertical="top" wrapText="1"/>
    </xf>
  </cellXfs>
  <cellStyles count="3">
    <cellStyle name="Standard" xfId="0" builtinId="0"/>
    <cellStyle name="Standard 2" xfId="1" xr:uid="{00000000-0005-0000-0000-000006000000}"/>
    <cellStyle name="Standard 3" xfId="2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FFFFC0"/>
      <rgbColor rgb="FFF2F2F2"/>
      <rgbColor rgb="FF660066"/>
      <rgbColor rgb="FFFF8080"/>
      <rgbColor rgb="FF0066CC"/>
      <rgbColor rgb="FFE3E3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69FF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212018"/>
      <rgbColor rgb="FF993300"/>
      <rgbColor rgb="FF993366"/>
      <rgbColor rgb="FF444444"/>
      <rgbColor rgb="FF34343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76320</xdr:colOff>
      <xdr:row>0</xdr:row>
      <xdr:rowOff>63360</xdr:rowOff>
    </xdr:from>
    <xdr:to>
      <xdr:col>0</xdr:col>
      <xdr:colOff>1549800</xdr:colOff>
      <xdr:row>0</xdr:row>
      <xdr:rowOff>2122920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6320" y="63360"/>
          <a:ext cx="1473480" cy="2059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311040</xdr:colOff>
      <xdr:row>0</xdr:row>
      <xdr:rowOff>7920</xdr:rowOff>
    </xdr:from>
    <xdr:to>
      <xdr:col>1</xdr:col>
      <xdr:colOff>231120</xdr:colOff>
      <xdr:row>0</xdr:row>
      <xdr:rowOff>324720</xdr:rowOff>
    </xdr:to>
    <xdr:pic>
      <xdr:nvPicPr>
        <xdr:cNvPr id="2" name="Grafik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11040" y="7920"/>
          <a:ext cx="624960" cy="316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9360</xdr:colOff>
      <xdr:row>0</xdr:row>
      <xdr:rowOff>0</xdr:rowOff>
    </xdr:from>
    <xdr:to>
      <xdr:col>0</xdr:col>
      <xdr:colOff>394560</xdr:colOff>
      <xdr:row>0</xdr:row>
      <xdr:rowOff>323280</xdr:rowOff>
    </xdr:to>
    <xdr:pic>
      <xdr:nvPicPr>
        <xdr:cNvPr id="3" name="Grafik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9360" y="0"/>
          <a:ext cx="385200" cy="323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273292</xdr:colOff>
      <xdr:row>5</xdr:row>
      <xdr:rowOff>24114</xdr:rowOff>
    </xdr:from>
    <xdr:to>
      <xdr:col>5</xdr:col>
      <xdr:colOff>983286</xdr:colOff>
      <xdr:row>13</xdr:row>
      <xdr:rowOff>73466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28434EF-C3FE-7794-1AA2-455ADB03F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48798" y="1462911"/>
          <a:ext cx="1811197" cy="1656947"/>
        </a:xfrm>
        <a:prstGeom prst="rect">
          <a:avLst/>
        </a:prstGeom>
      </xdr:spPr>
    </xdr:pic>
    <xdr:clientData/>
  </xdr:twoCellAnchor>
  <xdr:twoCellAnchor editAs="oneCell">
    <xdr:from>
      <xdr:col>4</xdr:col>
      <xdr:colOff>24113</xdr:colOff>
      <xdr:row>14</xdr:row>
      <xdr:rowOff>7742</xdr:rowOff>
    </xdr:from>
    <xdr:to>
      <xdr:col>4</xdr:col>
      <xdr:colOff>1094919</xdr:colOff>
      <xdr:row>21</xdr:row>
      <xdr:rowOff>112533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AF50C7B6-BE48-A608-2687-65AA87B7D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99619" y="3255084"/>
          <a:ext cx="1070806" cy="16400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316080</xdr:colOff>
      <xdr:row>0</xdr:row>
      <xdr:rowOff>7920</xdr:rowOff>
    </xdr:from>
    <xdr:to>
      <xdr:col>1</xdr:col>
      <xdr:colOff>236160</xdr:colOff>
      <xdr:row>0</xdr:row>
      <xdr:rowOff>324720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16080" y="7920"/>
          <a:ext cx="624960" cy="316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385200</xdr:colOff>
      <xdr:row>0</xdr:row>
      <xdr:rowOff>323280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385200" cy="323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131703</xdr:colOff>
      <xdr:row>6</xdr:row>
      <xdr:rowOff>18816</xdr:rowOff>
    </xdr:from>
    <xdr:to>
      <xdr:col>5</xdr:col>
      <xdr:colOff>947973</xdr:colOff>
      <xdr:row>12</xdr:row>
      <xdr:rowOff>75260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D6F06F5-3D96-023C-18AC-D9C122713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08222" y="1843853"/>
          <a:ext cx="1916936" cy="190970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316080</xdr:colOff>
      <xdr:row>0</xdr:row>
      <xdr:rowOff>7920</xdr:rowOff>
    </xdr:from>
    <xdr:to>
      <xdr:col>1</xdr:col>
      <xdr:colOff>236160</xdr:colOff>
      <xdr:row>0</xdr:row>
      <xdr:rowOff>324720</xdr:rowOff>
    </xdr:to>
    <xdr:pic>
      <xdr:nvPicPr>
        <xdr:cNvPr id="6" name="Grafik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16080" y="7920"/>
          <a:ext cx="624960" cy="316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385200</xdr:colOff>
      <xdr:row>0</xdr:row>
      <xdr:rowOff>323280</xdr:rowOff>
    </xdr:to>
    <xdr:pic>
      <xdr:nvPicPr>
        <xdr:cNvPr id="7" name="Grafik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385200" cy="323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1072445</xdr:colOff>
      <xdr:row>3</xdr:row>
      <xdr:rowOff>112890</xdr:rowOff>
    </xdr:from>
    <xdr:to>
      <xdr:col>5</xdr:col>
      <xdr:colOff>1091260</xdr:colOff>
      <xdr:row>12</xdr:row>
      <xdr:rowOff>118663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E8FC7DE-EBD0-92B7-D978-17988BAFC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44815" y="997186"/>
          <a:ext cx="2323630" cy="237644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24</xdr:row>
      <xdr:rowOff>0</xdr:rowOff>
    </xdr:from>
    <xdr:to>
      <xdr:col>9</xdr:col>
      <xdr:colOff>12700</xdr:colOff>
      <xdr:row>26</xdr:row>
      <xdr:rowOff>101600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E225DCD9-9122-CD1B-6AB8-31FCFB081919}"/>
            </a:ext>
          </a:extLst>
        </xdr:cNvPr>
        <xdr:cNvSpPr txBox="1">
          <a:spLocks noChangeArrowheads="1"/>
        </xdr:cNvSpPr>
      </xdr:nvSpPr>
      <xdr:spPr bwMode="auto">
        <a:xfrm>
          <a:off x="7620000" y="6756400"/>
          <a:ext cx="1016000" cy="685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3</xdr:col>
      <xdr:colOff>1166520</xdr:colOff>
      <xdr:row>10</xdr:row>
      <xdr:rowOff>84667</xdr:rowOff>
    </xdr:from>
    <xdr:to>
      <xdr:col>5</xdr:col>
      <xdr:colOff>988217</xdr:colOff>
      <xdr:row>14</xdr:row>
      <xdr:rowOff>47037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4329E62-1297-85F8-2BDA-BF88BCD86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38890" y="2812815"/>
          <a:ext cx="2126512" cy="1016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316080</xdr:colOff>
      <xdr:row>0</xdr:row>
      <xdr:rowOff>7920</xdr:rowOff>
    </xdr:from>
    <xdr:to>
      <xdr:col>1</xdr:col>
      <xdr:colOff>236160</xdr:colOff>
      <xdr:row>0</xdr:row>
      <xdr:rowOff>324720</xdr:rowOff>
    </xdr:to>
    <xdr:pic>
      <xdr:nvPicPr>
        <xdr:cNvPr id="9" name="Grafik 2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16080" y="7920"/>
          <a:ext cx="624960" cy="316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385200</xdr:colOff>
      <xdr:row>0</xdr:row>
      <xdr:rowOff>323280</xdr:rowOff>
    </xdr:to>
    <xdr:pic>
      <xdr:nvPicPr>
        <xdr:cNvPr id="10" name="Grafik 3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385200" cy="3232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  <pageSetUpPr fitToPage="1"/>
  </sheetPr>
  <dimension ref="A1:C15"/>
  <sheetViews>
    <sheetView showZeros="0" topLeftCell="A14" zoomScale="150" zoomScaleNormal="150" workbookViewId="0">
      <selection activeCell="E12" sqref="E12"/>
    </sheetView>
  </sheetViews>
  <sheetFormatPr baseColWidth="10" defaultColWidth="11.5" defaultRowHeight="16" x14ac:dyDescent="0.15"/>
  <cols>
    <col min="1" max="1" width="22" style="1" customWidth="1"/>
    <col min="2" max="2" width="66" style="2" customWidth="1"/>
    <col min="3" max="3" width="9" style="3" customWidth="1"/>
    <col min="4" max="16384" width="11.5" style="3"/>
  </cols>
  <sheetData>
    <row r="1" spans="1:3" ht="169.5" customHeight="1" x14ac:dyDescent="0.15">
      <c r="A1" s="4"/>
      <c r="B1" s="5" t="s">
        <v>151</v>
      </c>
    </row>
    <row r="2" spans="1:3" ht="27.75" customHeight="1" x14ac:dyDescent="0.15"/>
    <row r="3" spans="1:3" ht="48" customHeight="1" x14ac:dyDescent="0.15">
      <c r="A3" s="6" t="s">
        <v>0</v>
      </c>
      <c r="B3" s="7">
        <v>46289</v>
      </c>
    </row>
    <row r="4" spans="1:3" ht="27.75" customHeight="1" x14ac:dyDescent="0.2">
      <c r="A4" s="6"/>
      <c r="B4" s="8"/>
    </row>
    <row r="5" spans="1:3" ht="48" customHeight="1" x14ac:dyDescent="0.15">
      <c r="A5" s="6" t="s">
        <v>1</v>
      </c>
      <c r="B5" s="9" t="s">
        <v>2</v>
      </c>
    </row>
    <row r="6" spans="1:3" ht="30" customHeight="1" x14ac:dyDescent="0.2">
      <c r="A6" s="6"/>
      <c r="B6" s="8"/>
    </row>
    <row r="7" spans="1:3" ht="48" customHeight="1" x14ac:dyDescent="0.15">
      <c r="A7" s="6" t="s">
        <v>3</v>
      </c>
      <c r="B7" s="9" t="s">
        <v>4</v>
      </c>
    </row>
    <row r="8" spans="1:3" ht="30" customHeight="1" x14ac:dyDescent="0.2">
      <c r="A8" s="6"/>
      <c r="B8" s="8"/>
    </row>
    <row r="9" spans="1:3" ht="48" customHeight="1" x14ac:dyDescent="0.15">
      <c r="A9" s="6" t="s">
        <v>3</v>
      </c>
      <c r="B9" s="9" t="s">
        <v>5</v>
      </c>
    </row>
    <row r="10" spans="1:3" ht="42.75" customHeight="1" x14ac:dyDescent="0.15"/>
    <row r="11" spans="1:3" ht="48" customHeight="1" x14ac:dyDescent="0.15">
      <c r="A11" s="6" t="s">
        <v>6</v>
      </c>
      <c r="B11" s="9" t="s">
        <v>7</v>
      </c>
      <c r="C11" s="10"/>
    </row>
    <row r="12" spans="1:3" s="11" customFormat="1" ht="54" customHeight="1" x14ac:dyDescent="0.2">
      <c r="A12" s="6"/>
      <c r="B12" s="8"/>
    </row>
    <row r="13" spans="1:3" ht="48" customHeight="1" x14ac:dyDescent="0.15">
      <c r="A13" s="6" t="s">
        <v>8</v>
      </c>
      <c r="B13" s="9" t="s">
        <v>9</v>
      </c>
    </row>
    <row r="14" spans="1:3" ht="30" customHeight="1" x14ac:dyDescent="0.2">
      <c r="A14" s="6"/>
      <c r="B14" s="8"/>
    </row>
    <row r="15" spans="1:3" ht="48" customHeight="1" x14ac:dyDescent="0.15">
      <c r="A15" s="6" t="s">
        <v>10</v>
      </c>
      <c r="B15" s="12">
        <v>4</v>
      </c>
    </row>
  </sheetData>
  <pageMargins left="0.78749999999999998" right="0.78749999999999998" top="0.82708333333333295" bottom="0.98402777777777795" header="0.511811023622047" footer="0.511811023622047"/>
  <pageSetup paperSize="9" scale="91" orientation="portrait" horizontalDpi="300" verticalDpi="300" copies="4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R44"/>
  <sheetViews>
    <sheetView showZeros="0" zoomScale="113" zoomScaleNormal="112" workbookViewId="0">
      <selection activeCell="E12" sqref="E12"/>
    </sheetView>
  </sheetViews>
  <sheetFormatPr baseColWidth="10" defaultColWidth="11.5" defaultRowHeight="13" outlineLevelCol="1" x14ac:dyDescent="0.15"/>
  <cols>
    <col min="1" max="1" width="10" customWidth="1"/>
    <col min="2" max="2" width="9" customWidth="1"/>
    <col min="3" max="3" width="30.5" customWidth="1"/>
    <col min="4" max="4" width="15.83203125" customWidth="1"/>
    <col min="5" max="5" width="14.5" style="13" customWidth="1"/>
    <col min="6" max="6" width="15.33203125" customWidth="1"/>
    <col min="7" max="7" width="2.33203125" customWidth="1"/>
    <col min="8" max="8" width="2.5" customWidth="1"/>
    <col min="9" max="9" width="13.1640625" customWidth="1" outlineLevel="1"/>
    <col min="10" max="10" width="10.5" customWidth="1" outlineLevel="1"/>
    <col min="11" max="11" width="2.5" customWidth="1"/>
    <col min="12" max="12" width="19.6640625" style="14" customWidth="1"/>
    <col min="13" max="13" width="12.5" customWidth="1"/>
    <col min="14" max="14" width="13" customWidth="1"/>
    <col min="15" max="15" width="4.1640625" customWidth="1"/>
  </cols>
  <sheetData>
    <row r="1" spans="1:18" ht="26.25" customHeight="1" x14ac:dyDescent="0.15">
      <c r="A1" s="15"/>
      <c r="B1" s="16"/>
      <c r="C1" s="16"/>
      <c r="D1" s="16"/>
      <c r="E1" s="17" t="s">
        <v>11</v>
      </c>
      <c r="F1" s="18">
        <f>Menu!B3</f>
        <v>46289</v>
      </c>
      <c r="I1" s="128" t="s">
        <v>12</v>
      </c>
      <c r="J1" s="128"/>
      <c r="M1" s="3"/>
    </row>
    <row r="2" spans="1:18" s="24" customFormat="1" ht="23.25" customHeight="1" x14ac:dyDescent="0.15">
      <c r="A2" s="19" t="str">
        <f>Menu!B5</f>
        <v>Taco Tartar</v>
      </c>
      <c r="B2" s="20"/>
      <c r="C2" s="20"/>
      <c r="D2" s="21"/>
      <c r="E2" s="22" t="s">
        <v>13</v>
      </c>
      <c r="F2" s="23">
        <f>Menu!B15</f>
        <v>4</v>
      </c>
      <c r="I2" s="25">
        <v>5</v>
      </c>
      <c r="J2" s="26" t="s">
        <v>14</v>
      </c>
      <c r="L2" s="129" t="s">
        <v>15</v>
      </c>
      <c r="M2" s="129"/>
    </row>
    <row r="3" spans="1:18" s="3" customFormat="1" ht="21" customHeight="1" x14ac:dyDescent="0.15">
      <c r="A3" s="27" t="s">
        <v>16</v>
      </c>
      <c r="B3" s="28" t="s">
        <v>17</v>
      </c>
      <c r="C3" s="29" t="s">
        <v>18</v>
      </c>
      <c r="D3" s="30" t="s">
        <v>19</v>
      </c>
      <c r="E3" s="31" t="s">
        <v>20</v>
      </c>
      <c r="F3" s="26" t="s">
        <v>21</v>
      </c>
      <c r="I3" s="31" t="s">
        <v>22</v>
      </c>
      <c r="J3" s="32" t="s">
        <v>23</v>
      </c>
      <c r="L3" s="129"/>
      <c r="M3" s="129"/>
    </row>
    <row r="4" spans="1:18" s="24" customFormat="1" ht="28" x14ac:dyDescent="0.15">
      <c r="A4" s="40">
        <f t="shared" ref="A4:A17" si="0">ROUND(SUM(J4*$F$2),2)</f>
        <v>0.4</v>
      </c>
      <c r="B4" s="115" t="s">
        <v>24</v>
      </c>
      <c r="C4" s="116" t="s">
        <v>154</v>
      </c>
      <c r="D4" s="34" t="s">
        <v>25</v>
      </c>
      <c r="E4" s="35"/>
      <c r="F4" s="33"/>
      <c r="G4" s="36"/>
      <c r="H4" s="36"/>
      <c r="I4" s="33">
        <v>0.5</v>
      </c>
      <c r="J4" s="37">
        <f t="shared" ref="J4:J17" si="1">I4/$I$2</f>
        <v>0.1</v>
      </c>
      <c r="K4" s="38"/>
      <c r="L4" s="39" t="s">
        <v>24</v>
      </c>
      <c r="M4" s="39">
        <v>0.25</v>
      </c>
      <c r="N4" s="1"/>
      <c r="P4" s="1"/>
      <c r="Q4" s="39"/>
      <c r="R4" s="39"/>
    </row>
    <row r="5" spans="1:18" s="48" customFormat="1" ht="16.5" customHeight="1" x14ac:dyDescent="0.15">
      <c r="A5" s="40">
        <f t="shared" si="0"/>
        <v>1.6</v>
      </c>
      <c r="B5" s="115" t="s">
        <v>26</v>
      </c>
      <c r="C5" s="116" t="s">
        <v>27</v>
      </c>
      <c r="D5" s="42" t="s">
        <v>28</v>
      </c>
      <c r="E5" s="35"/>
      <c r="F5" s="40"/>
      <c r="G5" s="43"/>
      <c r="H5" s="43"/>
      <c r="I5" s="40">
        <v>2</v>
      </c>
      <c r="J5" s="44">
        <f t="shared" si="1"/>
        <v>0.4</v>
      </c>
      <c r="K5" s="45"/>
      <c r="L5" s="46" t="s">
        <v>29</v>
      </c>
      <c r="M5" s="46">
        <v>1.25</v>
      </c>
      <c r="N5" s="47"/>
      <c r="P5" s="47"/>
      <c r="Q5" s="46"/>
      <c r="R5" s="46"/>
    </row>
    <row r="6" spans="1:18" s="48" customFormat="1" ht="16.5" customHeight="1" x14ac:dyDescent="0.15">
      <c r="A6" s="40">
        <f t="shared" si="0"/>
        <v>1.6</v>
      </c>
      <c r="B6" s="115" t="s">
        <v>26</v>
      </c>
      <c r="C6" s="116" t="s">
        <v>30</v>
      </c>
      <c r="D6" s="42" t="s">
        <v>31</v>
      </c>
      <c r="E6" s="35"/>
      <c r="F6" s="40"/>
      <c r="G6" s="43"/>
      <c r="H6" s="43"/>
      <c r="I6" s="40">
        <v>2</v>
      </c>
      <c r="J6" s="44">
        <f t="shared" si="1"/>
        <v>0.4</v>
      </c>
      <c r="K6" s="45"/>
      <c r="L6" s="46" t="s">
        <v>32</v>
      </c>
      <c r="M6" s="46" t="s">
        <v>33</v>
      </c>
      <c r="Q6" s="46"/>
    </row>
    <row r="7" spans="1:18" s="48" customFormat="1" ht="16.5" customHeight="1" x14ac:dyDescent="0.15">
      <c r="A7" s="40">
        <f t="shared" si="0"/>
        <v>0.8</v>
      </c>
      <c r="B7" s="115" t="s">
        <v>34</v>
      </c>
      <c r="C7" s="116" t="s">
        <v>35</v>
      </c>
      <c r="D7" s="42" t="s">
        <v>36</v>
      </c>
      <c r="E7" s="35"/>
      <c r="F7" s="40"/>
      <c r="G7" s="43"/>
      <c r="H7" s="43"/>
      <c r="I7" s="40">
        <v>1</v>
      </c>
      <c r="J7" s="44">
        <f t="shared" si="1"/>
        <v>0.2</v>
      </c>
      <c r="K7" s="45"/>
      <c r="L7" s="46" t="s">
        <v>37</v>
      </c>
      <c r="M7" s="46" t="s">
        <v>38</v>
      </c>
      <c r="Q7" s="46"/>
    </row>
    <row r="8" spans="1:18" s="48" customFormat="1" ht="16.5" customHeight="1" x14ac:dyDescent="0.15">
      <c r="A8" s="40">
        <f t="shared" si="0"/>
        <v>0.8</v>
      </c>
      <c r="B8" s="115" t="s">
        <v>32</v>
      </c>
      <c r="C8" s="117" t="s">
        <v>39</v>
      </c>
      <c r="D8" s="42" t="s">
        <v>40</v>
      </c>
      <c r="E8" s="35"/>
      <c r="F8" s="40"/>
      <c r="G8" s="43"/>
      <c r="H8" s="43"/>
      <c r="I8" s="40">
        <v>1</v>
      </c>
      <c r="J8" s="44">
        <f t="shared" si="1"/>
        <v>0.2</v>
      </c>
      <c r="K8" s="45"/>
      <c r="L8" s="46" t="s">
        <v>34</v>
      </c>
      <c r="M8" s="46">
        <v>1</v>
      </c>
      <c r="Q8" s="46"/>
    </row>
    <row r="9" spans="1:18" s="48" customFormat="1" ht="16.5" customHeight="1" x14ac:dyDescent="0.15">
      <c r="A9" s="40">
        <f t="shared" si="0"/>
        <v>0.8</v>
      </c>
      <c r="B9" s="115" t="s">
        <v>37</v>
      </c>
      <c r="C9" s="116" t="s">
        <v>41</v>
      </c>
      <c r="D9" s="42"/>
      <c r="E9" s="35"/>
      <c r="F9" s="40"/>
      <c r="G9" s="43"/>
      <c r="H9" s="43"/>
      <c r="I9" s="40">
        <v>1</v>
      </c>
      <c r="J9" s="44">
        <f t="shared" si="1"/>
        <v>0.2</v>
      </c>
      <c r="K9" s="45"/>
      <c r="L9" s="46" t="s">
        <v>26</v>
      </c>
      <c r="M9" s="46" t="s">
        <v>42</v>
      </c>
      <c r="Q9" s="46"/>
    </row>
    <row r="10" spans="1:18" s="48" customFormat="1" ht="16.5" customHeight="1" x14ac:dyDescent="0.15">
      <c r="A10" s="40">
        <f t="shared" si="0"/>
        <v>1.6</v>
      </c>
      <c r="B10" s="115" t="s">
        <v>32</v>
      </c>
      <c r="C10" s="116" t="s">
        <v>43</v>
      </c>
      <c r="D10" s="42"/>
      <c r="E10" s="35"/>
      <c r="F10" s="40"/>
      <c r="G10" s="43"/>
      <c r="H10" s="43"/>
      <c r="I10" s="40">
        <v>2</v>
      </c>
      <c r="J10" s="44">
        <f t="shared" si="1"/>
        <v>0.4</v>
      </c>
      <c r="K10" s="45"/>
      <c r="L10" s="46" t="s">
        <v>44</v>
      </c>
      <c r="M10" s="46" t="s">
        <v>45</v>
      </c>
      <c r="Q10" s="46"/>
    </row>
    <row r="11" spans="1:18" s="48" customFormat="1" ht="16.5" customHeight="1" x14ac:dyDescent="0.15">
      <c r="A11" s="40">
        <f t="shared" si="0"/>
        <v>0.8</v>
      </c>
      <c r="B11" s="115" t="s">
        <v>46</v>
      </c>
      <c r="C11" s="116" t="s">
        <v>47</v>
      </c>
      <c r="D11" s="42" t="s">
        <v>48</v>
      </c>
      <c r="E11" s="35"/>
      <c r="F11" s="40"/>
      <c r="G11" s="43"/>
      <c r="H11" s="43"/>
      <c r="I11" s="40">
        <v>1</v>
      </c>
      <c r="J11" s="44">
        <f t="shared" si="1"/>
        <v>0.2</v>
      </c>
      <c r="K11" s="45"/>
      <c r="L11" s="46" t="s">
        <v>49</v>
      </c>
      <c r="Q11" s="46"/>
    </row>
    <row r="12" spans="1:18" s="48" customFormat="1" ht="16.5" customHeight="1" x14ac:dyDescent="0.15">
      <c r="A12" s="40">
        <f t="shared" si="0"/>
        <v>0.8</v>
      </c>
      <c r="B12" s="115" t="s">
        <v>46</v>
      </c>
      <c r="C12" s="116" t="s">
        <v>50</v>
      </c>
      <c r="D12" s="42" t="s">
        <v>48</v>
      </c>
      <c r="E12" s="35"/>
      <c r="F12" s="40"/>
      <c r="G12" s="43"/>
      <c r="H12" s="43"/>
      <c r="I12" s="40">
        <v>1</v>
      </c>
      <c r="J12" s="44">
        <f t="shared" si="1"/>
        <v>0.2</v>
      </c>
      <c r="K12" s="45"/>
      <c r="L12" s="49"/>
      <c r="M12" s="50"/>
      <c r="Q12" s="46"/>
    </row>
    <row r="13" spans="1:18" s="48" customFormat="1" ht="16.5" customHeight="1" x14ac:dyDescent="0.15">
      <c r="A13" s="40">
        <f t="shared" si="0"/>
        <v>1.6</v>
      </c>
      <c r="B13" s="115" t="s">
        <v>26</v>
      </c>
      <c r="C13" s="116" t="s">
        <v>51</v>
      </c>
      <c r="D13" s="42" t="s">
        <v>52</v>
      </c>
      <c r="E13" s="35"/>
      <c r="F13" s="40">
        <f>SUM(E13*A13)</f>
        <v>0</v>
      </c>
      <c r="G13" s="43"/>
      <c r="H13" s="43"/>
      <c r="I13" s="40">
        <v>2</v>
      </c>
      <c r="J13" s="44">
        <f t="shared" si="1"/>
        <v>0.4</v>
      </c>
      <c r="K13" s="45"/>
      <c r="L13" s="49"/>
      <c r="Q13" s="46"/>
    </row>
    <row r="14" spans="1:18" s="48" customFormat="1" ht="16.5" customHeight="1" x14ac:dyDescent="0.15">
      <c r="A14" s="40">
        <f t="shared" si="0"/>
        <v>0.8</v>
      </c>
      <c r="B14" s="115" t="s">
        <v>32</v>
      </c>
      <c r="C14" s="116" t="s">
        <v>53</v>
      </c>
      <c r="D14" s="42"/>
      <c r="E14" s="35"/>
      <c r="F14" s="40">
        <f>SUM(E14*A14)</f>
        <v>0</v>
      </c>
      <c r="G14" s="43"/>
      <c r="H14" s="43"/>
      <c r="I14" s="40">
        <v>1</v>
      </c>
      <c r="J14" s="44">
        <f t="shared" si="1"/>
        <v>0.2</v>
      </c>
      <c r="K14" s="45"/>
      <c r="L14" s="49"/>
      <c r="Q14" s="46"/>
    </row>
    <row r="15" spans="1:18" s="48" customFormat="1" ht="28" x14ac:dyDescent="0.15">
      <c r="A15" s="40">
        <f t="shared" si="0"/>
        <v>0.8</v>
      </c>
      <c r="B15" s="115">
        <v>4</v>
      </c>
      <c r="C15" s="116" t="s">
        <v>54</v>
      </c>
      <c r="D15" s="42" t="s">
        <v>55</v>
      </c>
      <c r="E15" s="35"/>
      <c r="F15" s="40">
        <f>SUM(E15*A15)</f>
        <v>0</v>
      </c>
      <c r="G15" s="43"/>
      <c r="H15" s="43"/>
      <c r="I15" s="40">
        <v>1</v>
      </c>
      <c r="J15" s="44">
        <f t="shared" si="1"/>
        <v>0.2</v>
      </c>
      <c r="K15" s="45"/>
      <c r="L15" s="49"/>
      <c r="Q15" s="46"/>
    </row>
    <row r="16" spans="1:18" s="48" customFormat="1" ht="16.5" customHeight="1" x14ac:dyDescent="0.15">
      <c r="A16" s="40">
        <f t="shared" si="0"/>
        <v>0.08</v>
      </c>
      <c r="B16" s="115" t="s">
        <v>24</v>
      </c>
      <c r="C16" s="116" t="s">
        <v>56</v>
      </c>
      <c r="D16" s="42"/>
      <c r="E16" s="35"/>
      <c r="F16" s="40">
        <f>SUM(E16*A16)</f>
        <v>0</v>
      </c>
      <c r="G16" s="43"/>
      <c r="H16" s="43"/>
      <c r="I16" s="40">
        <v>0.1</v>
      </c>
      <c r="J16" s="44">
        <f t="shared" si="1"/>
        <v>0.02</v>
      </c>
      <c r="K16" s="45"/>
      <c r="L16" s="49"/>
    </row>
    <row r="17" spans="1:12" s="48" customFormat="1" ht="14" x14ac:dyDescent="0.15">
      <c r="A17" s="40">
        <f t="shared" si="0"/>
        <v>20</v>
      </c>
      <c r="B17" s="115" t="s">
        <v>26</v>
      </c>
      <c r="C17" s="116" t="s">
        <v>57</v>
      </c>
      <c r="D17" s="42"/>
      <c r="E17" s="35"/>
      <c r="F17" s="40"/>
      <c r="G17" s="43"/>
      <c r="H17" s="43"/>
      <c r="I17" s="40">
        <v>25</v>
      </c>
      <c r="J17" s="44">
        <f t="shared" si="1"/>
        <v>5</v>
      </c>
      <c r="K17" s="45"/>
      <c r="L17" s="49"/>
    </row>
    <row r="18" spans="1:12" s="48" customFormat="1" ht="16.5" customHeight="1" x14ac:dyDescent="0.15">
      <c r="A18" s="40"/>
      <c r="B18" s="41"/>
      <c r="C18" s="51"/>
      <c r="D18" s="42"/>
      <c r="E18" s="35"/>
      <c r="F18" s="40"/>
      <c r="G18" s="43"/>
      <c r="H18" s="43"/>
      <c r="I18" s="40"/>
      <c r="J18" s="44"/>
      <c r="K18" s="45"/>
      <c r="L18" s="49"/>
    </row>
    <row r="19" spans="1:12" s="48" customFormat="1" ht="16.5" customHeight="1" x14ac:dyDescent="0.15">
      <c r="A19" s="40">
        <f t="shared" ref="A19:A26" si="2">ROUND(SUM(J19*$F$2),2)</f>
        <v>0</v>
      </c>
      <c r="B19" s="41"/>
      <c r="C19" s="52"/>
      <c r="D19" s="42"/>
      <c r="E19" s="35"/>
      <c r="F19" s="40">
        <f t="shared" ref="F19:F25" si="3">SUM(E19*A19)</f>
        <v>0</v>
      </c>
      <c r="G19" s="43"/>
      <c r="H19" s="43"/>
      <c r="I19" s="40"/>
      <c r="J19" s="44">
        <f t="shared" ref="J19:J26" si="4">I19/$I$2</f>
        <v>0</v>
      </c>
      <c r="K19" s="45"/>
      <c r="L19" s="49"/>
    </row>
    <row r="20" spans="1:12" s="48" customFormat="1" ht="16.5" customHeight="1" x14ac:dyDescent="0.15">
      <c r="A20" s="40">
        <f t="shared" si="2"/>
        <v>0</v>
      </c>
      <c r="B20" s="41"/>
      <c r="C20" s="52"/>
      <c r="D20" s="42"/>
      <c r="E20" s="35"/>
      <c r="F20" s="40">
        <f t="shared" si="3"/>
        <v>0</v>
      </c>
      <c r="G20" s="43"/>
      <c r="H20" s="43"/>
      <c r="I20" s="40"/>
      <c r="J20" s="44">
        <f t="shared" si="4"/>
        <v>0</v>
      </c>
      <c r="L20" s="49"/>
    </row>
    <row r="21" spans="1:12" s="48" customFormat="1" ht="16.5" customHeight="1" x14ac:dyDescent="0.15">
      <c r="A21" s="40">
        <f t="shared" si="2"/>
        <v>0</v>
      </c>
      <c r="B21" s="41"/>
      <c r="C21" s="52"/>
      <c r="D21" s="42"/>
      <c r="E21" s="35"/>
      <c r="F21" s="40">
        <f t="shared" si="3"/>
        <v>0</v>
      </c>
      <c r="G21" s="43"/>
      <c r="H21" s="43"/>
      <c r="I21" s="40"/>
      <c r="J21" s="44">
        <f t="shared" si="4"/>
        <v>0</v>
      </c>
      <c r="L21" s="49"/>
    </row>
    <row r="22" spans="1:12" s="48" customFormat="1" ht="16.5" customHeight="1" x14ac:dyDescent="0.15">
      <c r="A22" s="40">
        <f t="shared" si="2"/>
        <v>0</v>
      </c>
      <c r="B22" s="41"/>
      <c r="C22" s="52"/>
      <c r="D22" s="42"/>
      <c r="E22" s="35"/>
      <c r="F22" s="40">
        <f t="shared" si="3"/>
        <v>0</v>
      </c>
      <c r="G22" s="43"/>
      <c r="H22" s="43"/>
      <c r="I22" s="40"/>
      <c r="J22" s="44">
        <f t="shared" si="4"/>
        <v>0</v>
      </c>
      <c r="L22" s="49"/>
    </row>
    <row r="23" spans="1:12" s="48" customFormat="1" ht="16.5" customHeight="1" x14ac:dyDescent="0.15">
      <c r="A23" s="40">
        <f t="shared" si="2"/>
        <v>0</v>
      </c>
      <c r="B23" s="41"/>
      <c r="C23" s="52"/>
      <c r="D23" s="42"/>
      <c r="E23" s="35"/>
      <c r="F23" s="40">
        <f t="shared" si="3"/>
        <v>0</v>
      </c>
      <c r="G23" s="43"/>
      <c r="H23" s="43"/>
      <c r="I23" s="40"/>
      <c r="J23" s="44">
        <f t="shared" si="4"/>
        <v>0</v>
      </c>
      <c r="L23" s="49"/>
    </row>
    <row r="24" spans="1:12" s="48" customFormat="1" ht="16.5" customHeight="1" x14ac:dyDescent="0.15">
      <c r="A24" s="40">
        <f t="shared" si="2"/>
        <v>0</v>
      </c>
      <c r="B24" s="41"/>
      <c r="C24" s="52"/>
      <c r="D24" s="42"/>
      <c r="E24" s="35"/>
      <c r="F24" s="40">
        <f t="shared" si="3"/>
        <v>0</v>
      </c>
      <c r="G24" s="43"/>
      <c r="H24" s="43"/>
      <c r="I24" s="40"/>
      <c r="J24" s="44">
        <f t="shared" si="4"/>
        <v>0</v>
      </c>
      <c r="L24" s="49"/>
    </row>
    <row r="25" spans="1:12" s="48" customFormat="1" ht="16.5" customHeight="1" x14ac:dyDescent="0.15">
      <c r="A25" s="40">
        <f t="shared" si="2"/>
        <v>0</v>
      </c>
      <c r="B25" s="41"/>
      <c r="C25" s="52"/>
      <c r="D25" s="42"/>
      <c r="E25" s="35"/>
      <c r="F25" s="40">
        <f t="shared" si="3"/>
        <v>0</v>
      </c>
      <c r="G25" s="43"/>
      <c r="H25" s="43"/>
      <c r="I25" s="40"/>
      <c r="J25" s="44">
        <f t="shared" si="4"/>
        <v>0</v>
      </c>
      <c r="L25" s="49"/>
    </row>
    <row r="26" spans="1:12" s="48" customFormat="1" ht="16.5" customHeight="1" x14ac:dyDescent="0.15">
      <c r="A26" s="40">
        <f t="shared" si="2"/>
        <v>0</v>
      </c>
      <c r="B26" s="53"/>
      <c r="C26" s="52"/>
      <c r="D26" s="54"/>
      <c r="E26" s="55"/>
      <c r="F26" s="56"/>
      <c r="G26" s="57"/>
      <c r="H26" s="57"/>
      <c r="I26" s="56"/>
      <c r="J26" s="44">
        <f t="shared" si="4"/>
        <v>0</v>
      </c>
      <c r="K26" s="58"/>
      <c r="L26" s="49"/>
    </row>
    <row r="27" spans="1:12" ht="22.5" customHeight="1" x14ac:dyDescent="0.15">
      <c r="A27" s="59" t="s">
        <v>58</v>
      </c>
      <c r="B27" s="60"/>
      <c r="C27" s="60"/>
      <c r="D27" s="61" t="s">
        <v>59</v>
      </c>
      <c r="E27" s="61"/>
      <c r="F27" s="62"/>
    </row>
    <row r="28" spans="1:12" ht="18" customHeight="1" x14ac:dyDescent="0.15">
      <c r="A28" s="130" t="s">
        <v>60</v>
      </c>
      <c r="B28" s="130"/>
      <c r="C28" s="130"/>
      <c r="D28" s="130"/>
      <c r="E28" s="130"/>
      <c r="F28" s="130"/>
    </row>
    <row r="29" spans="1:12" ht="18" customHeight="1" x14ac:dyDescent="0.15">
      <c r="A29" s="130"/>
      <c r="B29" s="130"/>
      <c r="C29" s="130"/>
      <c r="D29" s="130"/>
      <c r="E29" s="130"/>
      <c r="F29" s="130"/>
    </row>
    <row r="30" spans="1:12" ht="25" customHeight="1" x14ac:dyDescent="0.15">
      <c r="A30" s="131" t="s">
        <v>61</v>
      </c>
      <c r="B30" s="131"/>
      <c r="C30" s="131"/>
      <c r="D30" s="131"/>
      <c r="E30" s="131"/>
      <c r="F30" s="131"/>
    </row>
    <row r="31" spans="1:12" ht="28" customHeight="1" x14ac:dyDescent="0.15">
      <c r="A31" s="132" t="s">
        <v>62</v>
      </c>
      <c r="B31" s="132"/>
      <c r="C31" s="132"/>
      <c r="D31" s="132"/>
      <c r="E31" s="132"/>
      <c r="F31" s="132"/>
      <c r="I31" s="3"/>
    </row>
    <row r="32" spans="1:12" ht="28" customHeight="1" x14ac:dyDescent="0.15">
      <c r="A32" s="136" t="s">
        <v>63</v>
      </c>
      <c r="B32" s="137"/>
      <c r="C32" s="137"/>
      <c r="D32" s="137"/>
      <c r="E32" s="137"/>
      <c r="F32" s="138"/>
    </row>
    <row r="33" spans="1:12" ht="28" customHeight="1" x14ac:dyDescent="0.15">
      <c r="A33" s="136" t="s">
        <v>64</v>
      </c>
      <c r="B33" s="137"/>
      <c r="C33" s="137"/>
      <c r="D33" s="137"/>
      <c r="E33" s="137"/>
      <c r="F33" s="138"/>
    </row>
    <row r="34" spans="1:12" ht="28" customHeight="1" x14ac:dyDescent="0.15">
      <c r="A34" s="136" t="s">
        <v>65</v>
      </c>
      <c r="B34" s="137"/>
      <c r="C34" s="137"/>
      <c r="D34" s="137"/>
      <c r="E34" s="137"/>
      <c r="F34" s="138"/>
    </row>
    <row r="35" spans="1:12" ht="28" customHeight="1" x14ac:dyDescent="0.15">
      <c r="A35" s="136" t="s">
        <v>66</v>
      </c>
      <c r="B35" s="137"/>
      <c r="C35" s="137"/>
      <c r="D35" s="137"/>
      <c r="E35" s="137"/>
      <c r="F35" s="138"/>
    </row>
    <row r="36" spans="1:12" ht="28" customHeight="1" x14ac:dyDescent="0.15">
      <c r="A36" s="136" t="s">
        <v>67</v>
      </c>
      <c r="B36" s="137"/>
      <c r="C36" s="137"/>
      <c r="D36" s="137"/>
      <c r="E36" s="137"/>
      <c r="F36" s="138"/>
    </row>
    <row r="37" spans="1:12" ht="28" customHeight="1" x14ac:dyDescent="0.15">
      <c r="A37" s="133" t="s">
        <v>68</v>
      </c>
      <c r="B37" s="134"/>
      <c r="C37" s="134"/>
      <c r="D37" s="134"/>
      <c r="E37" s="134"/>
      <c r="F37" s="135"/>
    </row>
    <row r="38" spans="1:12" ht="13.5" customHeight="1" x14ac:dyDescent="0.15"/>
    <row r="43" spans="1:12" ht="12.75" customHeight="1" x14ac:dyDescent="0.15">
      <c r="L43" s="63"/>
    </row>
    <row r="44" spans="1:12" ht="12.75" customHeight="1" x14ac:dyDescent="0.15">
      <c r="L44" s="63"/>
    </row>
  </sheetData>
  <mergeCells count="11">
    <mergeCell ref="A37:F37"/>
    <mergeCell ref="A32:F32"/>
    <mergeCell ref="A33:F33"/>
    <mergeCell ref="A34:F34"/>
    <mergeCell ref="A35:F35"/>
    <mergeCell ref="A36:F36"/>
    <mergeCell ref="I1:J1"/>
    <mergeCell ref="L2:M3"/>
    <mergeCell ref="A28:F29"/>
    <mergeCell ref="A30:F30"/>
    <mergeCell ref="A31:F31"/>
  </mergeCells>
  <pageMargins left="0.62986111111111098" right="0.3" top="0.39374999999999999" bottom="0.35694444444444401" header="0.511811023622047" footer="0.511811023622047"/>
  <pageSetup paperSize="9" scale="92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46C0A"/>
    <pageSetUpPr fitToPage="1"/>
  </sheetPr>
  <dimension ref="A1:R38"/>
  <sheetViews>
    <sheetView showZeros="0" tabSelected="1" topLeftCell="A9" zoomScale="135" zoomScaleNormal="135" workbookViewId="0">
      <selection activeCell="C7" sqref="C7"/>
    </sheetView>
  </sheetViews>
  <sheetFormatPr baseColWidth="10" defaultColWidth="11.5" defaultRowHeight="13" outlineLevelCol="1" x14ac:dyDescent="0.15"/>
  <cols>
    <col min="1" max="1" width="10" customWidth="1"/>
    <col min="2" max="2" width="9" customWidth="1"/>
    <col min="3" max="3" width="30.5" customWidth="1"/>
    <col min="4" max="4" width="15.83203125" customWidth="1"/>
    <col min="5" max="5" width="14.5" style="13" customWidth="1"/>
    <col min="6" max="6" width="15.33203125" customWidth="1"/>
    <col min="7" max="7" width="2.33203125" customWidth="1"/>
    <col min="8" max="8" width="2.5" customWidth="1"/>
    <col min="9" max="9" width="13.1640625" customWidth="1" outlineLevel="1"/>
    <col min="10" max="10" width="10.5" customWidth="1" outlineLevel="1"/>
    <col min="11" max="11" width="2.5" customWidth="1"/>
    <col min="12" max="12" width="19.6640625" style="14" customWidth="1"/>
    <col min="13" max="13" width="12.5" customWidth="1"/>
    <col min="14" max="14" width="13" customWidth="1"/>
    <col min="15" max="15" width="4.1640625" customWidth="1"/>
  </cols>
  <sheetData>
    <row r="1" spans="1:18" ht="26.25" customHeight="1" x14ac:dyDescent="0.15">
      <c r="A1" s="15"/>
      <c r="B1" s="16"/>
      <c r="C1" s="16"/>
      <c r="D1" s="16"/>
      <c r="E1" s="17" t="s">
        <v>11</v>
      </c>
      <c r="F1" s="18">
        <f>Menu!B3</f>
        <v>46289</v>
      </c>
      <c r="I1" s="128" t="s">
        <v>12</v>
      </c>
      <c r="J1" s="128"/>
      <c r="M1" s="3"/>
    </row>
    <row r="2" spans="1:18" s="24" customFormat="1" ht="23.25" customHeight="1" x14ac:dyDescent="0.15">
      <c r="A2" s="19" t="str">
        <f>Menu!B7</f>
        <v>Pho-Consommé</v>
      </c>
      <c r="B2" s="20"/>
      <c r="C2" s="20"/>
      <c r="D2" s="21"/>
      <c r="E2" s="22" t="s">
        <v>13</v>
      </c>
      <c r="F2" s="23">
        <f>Menu!B15</f>
        <v>4</v>
      </c>
      <c r="I2" s="25">
        <v>4</v>
      </c>
      <c r="J2" s="26" t="s">
        <v>14</v>
      </c>
      <c r="L2" s="129" t="s">
        <v>15</v>
      </c>
      <c r="M2" s="129"/>
    </row>
    <row r="3" spans="1:18" s="3" customFormat="1" ht="21" customHeight="1" x14ac:dyDescent="0.15">
      <c r="A3" s="27" t="s">
        <v>16</v>
      </c>
      <c r="B3" s="28" t="s">
        <v>17</v>
      </c>
      <c r="C3" s="29" t="s">
        <v>18</v>
      </c>
      <c r="D3" s="26" t="s">
        <v>19</v>
      </c>
      <c r="E3" s="31" t="s">
        <v>20</v>
      </c>
      <c r="F3" s="26" t="s">
        <v>21</v>
      </c>
      <c r="I3" s="31" t="s">
        <v>22</v>
      </c>
      <c r="J3" s="32" t="s">
        <v>23</v>
      </c>
      <c r="L3" s="129"/>
      <c r="M3" s="129"/>
    </row>
    <row r="4" spans="1:18" ht="16" x14ac:dyDescent="0.2">
      <c r="A4" s="64">
        <f t="shared" ref="A4:A20" si="0">ROUND(SUM(J4*$F$2),2)</f>
        <v>1.2</v>
      </c>
      <c r="B4" s="113" t="s">
        <v>29</v>
      </c>
      <c r="C4" s="65" t="s">
        <v>69</v>
      </c>
      <c r="D4" s="66" t="s">
        <v>155</v>
      </c>
      <c r="E4" s="65"/>
      <c r="F4" s="64">
        <f t="shared" ref="F4:F14" si="1">SUM(E4*A4)</f>
        <v>0</v>
      </c>
      <c r="I4" s="67">
        <v>1.2</v>
      </c>
      <c r="J4" s="68">
        <f t="shared" ref="J4:J20" si="2">I4/$I$2</f>
        <v>0.3</v>
      </c>
      <c r="K4" s="69"/>
      <c r="L4" s="39" t="s">
        <v>24</v>
      </c>
      <c r="M4" s="39">
        <v>0.25</v>
      </c>
      <c r="N4" s="70"/>
      <c r="P4" s="70"/>
      <c r="Q4" s="39"/>
      <c r="R4" s="39"/>
    </row>
    <row r="5" spans="1:18" ht="29" x14ac:dyDescent="0.2">
      <c r="A5" s="71">
        <f t="shared" si="0"/>
        <v>1</v>
      </c>
      <c r="B5" s="114" t="s">
        <v>26</v>
      </c>
      <c r="C5" s="65" t="s">
        <v>70</v>
      </c>
      <c r="D5" s="73" t="s">
        <v>71</v>
      </c>
      <c r="E5" s="65"/>
      <c r="F5" s="71">
        <f t="shared" si="1"/>
        <v>0</v>
      </c>
      <c r="I5" s="74">
        <v>1</v>
      </c>
      <c r="J5" s="75">
        <f t="shared" si="2"/>
        <v>0.25</v>
      </c>
      <c r="K5" s="69"/>
      <c r="L5" s="39" t="s">
        <v>29</v>
      </c>
      <c r="M5" s="39">
        <v>1.25</v>
      </c>
      <c r="N5" s="70"/>
      <c r="P5" s="70"/>
      <c r="Q5" s="39"/>
      <c r="R5" s="39"/>
    </row>
    <row r="6" spans="1:18" ht="29" x14ac:dyDescent="0.2">
      <c r="A6" s="71">
        <f t="shared" si="0"/>
        <v>0.04</v>
      </c>
      <c r="B6" s="114" t="s">
        <v>24</v>
      </c>
      <c r="C6" s="65" t="s">
        <v>72</v>
      </c>
      <c r="D6" s="73" t="s">
        <v>73</v>
      </c>
      <c r="E6" s="65"/>
      <c r="F6" s="71">
        <f t="shared" si="1"/>
        <v>0</v>
      </c>
      <c r="I6" s="74">
        <v>0.04</v>
      </c>
      <c r="J6" s="75">
        <f t="shared" si="2"/>
        <v>0.01</v>
      </c>
      <c r="K6" s="69"/>
      <c r="L6" s="39" t="s">
        <v>32</v>
      </c>
      <c r="M6" s="39" t="s">
        <v>33</v>
      </c>
      <c r="N6" s="70"/>
      <c r="P6" s="70"/>
      <c r="Q6" s="39"/>
      <c r="R6" s="39"/>
    </row>
    <row r="7" spans="1:18" ht="21.75" customHeight="1" x14ac:dyDescent="0.15">
      <c r="A7" s="71">
        <f t="shared" si="0"/>
        <v>3</v>
      </c>
      <c r="B7" s="114" t="s">
        <v>26</v>
      </c>
      <c r="C7" s="65" t="s">
        <v>74</v>
      </c>
      <c r="D7" s="73"/>
      <c r="E7" s="65"/>
      <c r="F7" s="71">
        <f t="shared" si="1"/>
        <v>0</v>
      </c>
      <c r="I7" s="74">
        <v>3</v>
      </c>
      <c r="J7" s="75">
        <f t="shared" si="2"/>
        <v>0.75</v>
      </c>
      <c r="K7" s="69"/>
      <c r="L7" s="39" t="s">
        <v>37</v>
      </c>
      <c r="M7" s="39" t="s">
        <v>38</v>
      </c>
      <c r="Q7" s="39"/>
    </row>
    <row r="8" spans="1:18" ht="21.75" customHeight="1" x14ac:dyDescent="0.15">
      <c r="A8" s="71">
        <f t="shared" si="0"/>
        <v>1</v>
      </c>
      <c r="B8" s="114" t="s">
        <v>26</v>
      </c>
      <c r="C8" s="65" t="s">
        <v>75</v>
      </c>
      <c r="D8" s="73"/>
      <c r="E8" s="65"/>
      <c r="F8" s="71">
        <f t="shared" si="1"/>
        <v>0</v>
      </c>
      <c r="I8" s="74">
        <v>1</v>
      </c>
      <c r="J8" s="75">
        <f t="shared" si="2"/>
        <v>0.25</v>
      </c>
      <c r="K8" s="69"/>
      <c r="L8" s="39" t="s">
        <v>34</v>
      </c>
      <c r="M8" s="39">
        <v>1</v>
      </c>
      <c r="Q8" s="39"/>
    </row>
    <row r="9" spans="1:18" ht="21.75" customHeight="1" x14ac:dyDescent="0.15">
      <c r="A9" s="71">
        <f t="shared" si="0"/>
        <v>2</v>
      </c>
      <c r="B9" s="114" t="s">
        <v>32</v>
      </c>
      <c r="C9" s="65" t="s">
        <v>76</v>
      </c>
      <c r="D9" s="73"/>
      <c r="E9" s="65"/>
      <c r="F9" s="71">
        <f t="shared" si="1"/>
        <v>0</v>
      </c>
      <c r="I9" s="74">
        <v>2</v>
      </c>
      <c r="J9" s="75">
        <f t="shared" si="2"/>
        <v>0.5</v>
      </c>
      <c r="K9" s="69"/>
      <c r="L9" s="39" t="s">
        <v>26</v>
      </c>
      <c r="M9" s="39" t="s">
        <v>42</v>
      </c>
      <c r="Q9" s="39"/>
    </row>
    <row r="10" spans="1:18" ht="21.75" customHeight="1" x14ac:dyDescent="0.15">
      <c r="A10" s="71">
        <f t="shared" si="0"/>
        <v>1</v>
      </c>
      <c r="B10" s="114" t="s">
        <v>32</v>
      </c>
      <c r="C10" s="65" t="s">
        <v>77</v>
      </c>
      <c r="D10" s="73"/>
      <c r="E10" s="65"/>
      <c r="F10" s="71">
        <f t="shared" si="1"/>
        <v>0</v>
      </c>
      <c r="I10" s="74">
        <v>1</v>
      </c>
      <c r="J10" s="75">
        <f t="shared" si="2"/>
        <v>0.25</v>
      </c>
      <c r="K10" s="69"/>
      <c r="L10" s="39" t="s">
        <v>44</v>
      </c>
      <c r="M10" s="39" t="s">
        <v>45</v>
      </c>
      <c r="Q10" s="39"/>
    </row>
    <row r="11" spans="1:18" ht="21.75" customHeight="1" x14ac:dyDescent="0.15">
      <c r="A11" s="71">
        <f t="shared" si="0"/>
        <v>1</v>
      </c>
      <c r="B11" s="114" t="s">
        <v>37</v>
      </c>
      <c r="C11" s="65" t="s">
        <v>78</v>
      </c>
      <c r="D11" s="73"/>
      <c r="E11" s="65"/>
      <c r="F11" s="71">
        <f t="shared" si="1"/>
        <v>0</v>
      </c>
      <c r="I11" s="74">
        <v>1</v>
      </c>
      <c r="J11" s="75">
        <f t="shared" si="2"/>
        <v>0.25</v>
      </c>
      <c r="K11" s="69"/>
      <c r="L11" s="46" t="s">
        <v>49</v>
      </c>
      <c r="Q11" s="39"/>
    </row>
    <row r="12" spans="1:18" ht="42" x14ac:dyDescent="0.15">
      <c r="A12" s="71">
        <f t="shared" si="0"/>
        <v>250</v>
      </c>
      <c r="B12" s="114" t="s">
        <v>24</v>
      </c>
      <c r="C12" s="65" t="s">
        <v>156</v>
      </c>
      <c r="D12" s="73" t="s">
        <v>79</v>
      </c>
      <c r="E12" s="65"/>
      <c r="F12" s="71">
        <f t="shared" si="1"/>
        <v>0</v>
      </c>
      <c r="I12" s="74">
        <v>250</v>
      </c>
      <c r="J12" s="75">
        <f t="shared" si="2"/>
        <v>62.5</v>
      </c>
      <c r="K12" s="69"/>
      <c r="M12" s="3"/>
      <c r="Q12" s="39"/>
    </row>
    <row r="13" spans="1:18" ht="21.75" customHeight="1" x14ac:dyDescent="0.15">
      <c r="A13" s="71">
        <f t="shared" si="0"/>
        <v>0.15</v>
      </c>
      <c r="B13" s="114" t="s">
        <v>24</v>
      </c>
      <c r="C13" s="65" t="s">
        <v>157</v>
      </c>
      <c r="D13" s="73" t="s">
        <v>158</v>
      </c>
      <c r="E13" s="65"/>
      <c r="F13" s="71">
        <f t="shared" si="1"/>
        <v>0</v>
      </c>
      <c r="I13" s="74">
        <v>0.15</v>
      </c>
      <c r="J13" s="75">
        <f t="shared" si="2"/>
        <v>3.7499999999999999E-2</v>
      </c>
      <c r="K13" s="69"/>
      <c r="M13" s="3"/>
      <c r="Q13" s="39"/>
    </row>
    <row r="14" spans="1:18" ht="21.75" customHeight="1" x14ac:dyDescent="0.15">
      <c r="A14" s="71">
        <f t="shared" si="0"/>
        <v>2</v>
      </c>
      <c r="B14" s="114" t="s">
        <v>26</v>
      </c>
      <c r="C14" s="65" t="s">
        <v>80</v>
      </c>
      <c r="D14" s="73" t="s">
        <v>81</v>
      </c>
      <c r="E14" s="65"/>
      <c r="F14" s="71">
        <f t="shared" si="1"/>
        <v>0</v>
      </c>
      <c r="I14" s="74">
        <v>2</v>
      </c>
      <c r="J14" s="75">
        <f t="shared" si="2"/>
        <v>0.5</v>
      </c>
      <c r="K14" s="69"/>
      <c r="Q14" s="39"/>
    </row>
    <row r="15" spans="1:18" ht="21.75" customHeight="1" x14ac:dyDescent="0.15">
      <c r="A15" s="71">
        <f t="shared" si="0"/>
        <v>1</v>
      </c>
      <c r="B15" s="114">
        <v>4</v>
      </c>
      <c r="C15" s="65" t="s">
        <v>82</v>
      </c>
      <c r="D15" s="73" t="s">
        <v>83</v>
      </c>
      <c r="E15" s="65"/>
      <c r="F15" s="76"/>
      <c r="I15" s="74">
        <v>1</v>
      </c>
      <c r="J15" s="75">
        <f t="shared" si="2"/>
        <v>0.25</v>
      </c>
      <c r="K15" s="69"/>
    </row>
    <row r="16" spans="1:18" ht="21.75" customHeight="1" x14ac:dyDescent="0.15">
      <c r="A16" s="71">
        <f t="shared" si="0"/>
        <v>1</v>
      </c>
      <c r="B16" s="114" t="s">
        <v>26</v>
      </c>
      <c r="C16" s="65" t="s">
        <v>84</v>
      </c>
      <c r="D16" s="73" t="s">
        <v>85</v>
      </c>
      <c r="E16" s="65"/>
      <c r="F16" s="76"/>
      <c r="I16" s="74">
        <v>1</v>
      </c>
      <c r="J16" s="75">
        <f t="shared" si="2"/>
        <v>0.25</v>
      </c>
      <c r="K16" s="69"/>
    </row>
    <row r="17" spans="1:11" ht="21.75" customHeight="1" x14ac:dyDescent="0.15">
      <c r="A17" s="71">
        <f t="shared" si="0"/>
        <v>1</v>
      </c>
      <c r="B17" s="72" t="s">
        <v>26</v>
      </c>
      <c r="C17" s="65" t="s">
        <v>152</v>
      </c>
      <c r="D17" s="73" t="s">
        <v>153</v>
      </c>
      <c r="E17" s="77"/>
      <c r="F17" s="76"/>
      <c r="I17" s="74">
        <v>1</v>
      </c>
      <c r="J17" s="75">
        <f t="shared" si="2"/>
        <v>0.25</v>
      </c>
      <c r="K17" s="69"/>
    </row>
    <row r="18" spans="1:11" ht="27" customHeight="1" x14ac:dyDescent="0.15">
      <c r="A18" s="71">
        <f t="shared" si="0"/>
        <v>0</v>
      </c>
      <c r="B18" s="72"/>
      <c r="C18" s="65"/>
      <c r="D18" s="73"/>
      <c r="E18" s="77"/>
      <c r="F18" s="76"/>
      <c r="I18" s="74"/>
      <c r="J18" s="75">
        <f t="shared" si="2"/>
        <v>0</v>
      </c>
      <c r="K18" s="69"/>
    </row>
    <row r="19" spans="1:11" ht="21.75" customHeight="1" x14ac:dyDescent="0.15">
      <c r="A19" s="71">
        <f t="shared" si="0"/>
        <v>0</v>
      </c>
      <c r="B19" s="72"/>
      <c r="C19" s="65"/>
      <c r="D19" s="73"/>
      <c r="E19" s="77"/>
      <c r="F19" s="76">
        <f>SUM(E19*A19)</f>
        <v>0</v>
      </c>
      <c r="I19" s="74"/>
      <c r="J19" s="75">
        <f t="shared" si="2"/>
        <v>0</v>
      </c>
    </row>
    <row r="20" spans="1:11" ht="21.75" customHeight="1" x14ac:dyDescent="0.15">
      <c r="A20" s="71">
        <f t="shared" si="0"/>
        <v>0</v>
      </c>
      <c r="B20" s="78"/>
      <c r="C20" s="79"/>
      <c r="D20" s="80"/>
      <c r="E20" s="77"/>
      <c r="F20" s="81">
        <f>SUM(E20*A20)</f>
        <v>0</v>
      </c>
      <c r="I20" s="82"/>
      <c r="J20" s="83">
        <f t="shared" si="2"/>
        <v>0</v>
      </c>
    </row>
    <row r="21" spans="1:11" ht="22.5" customHeight="1" x14ac:dyDescent="0.15">
      <c r="A21" s="59" t="s">
        <v>58</v>
      </c>
      <c r="B21" s="60"/>
      <c r="C21" s="60"/>
      <c r="D21" s="61" t="s">
        <v>59</v>
      </c>
      <c r="E21" s="61"/>
      <c r="F21" s="62"/>
    </row>
    <row r="22" spans="1:11" ht="36" customHeight="1" x14ac:dyDescent="0.15">
      <c r="A22" s="139" t="s">
        <v>86</v>
      </c>
      <c r="B22" s="139"/>
      <c r="C22" s="139"/>
      <c r="D22" s="139"/>
      <c r="E22" s="139"/>
      <c r="F22" s="139"/>
    </row>
    <row r="23" spans="1:11" ht="34" customHeight="1" x14ac:dyDescent="0.15">
      <c r="A23" s="140" t="s">
        <v>87</v>
      </c>
      <c r="B23" s="140"/>
      <c r="C23" s="140"/>
      <c r="D23" s="140"/>
      <c r="E23" s="140"/>
      <c r="F23" s="140"/>
    </row>
    <row r="24" spans="1:11" ht="19" customHeight="1" x14ac:dyDescent="0.15">
      <c r="A24" s="140" t="s">
        <v>88</v>
      </c>
      <c r="B24" s="140"/>
      <c r="C24" s="140"/>
      <c r="D24" s="140"/>
      <c r="E24" s="140"/>
      <c r="F24" s="140"/>
    </row>
    <row r="25" spans="1:11" ht="19" customHeight="1" x14ac:dyDescent="0.15">
      <c r="A25" s="140" t="s">
        <v>89</v>
      </c>
      <c r="B25" s="140"/>
      <c r="C25" s="140"/>
      <c r="D25" s="140"/>
      <c r="E25" s="140"/>
      <c r="F25" s="140"/>
    </row>
    <row r="26" spans="1:11" ht="19" customHeight="1" x14ac:dyDescent="0.15">
      <c r="A26" s="140" t="s">
        <v>90</v>
      </c>
      <c r="B26" s="140"/>
      <c r="C26" s="140"/>
      <c r="D26" s="140"/>
      <c r="E26" s="140"/>
      <c r="F26" s="140"/>
    </row>
    <row r="27" spans="1:11" ht="19" customHeight="1" x14ac:dyDescent="0.15">
      <c r="A27" s="140" t="s">
        <v>91</v>
      </c>
      <c r="B27" s="140"/>
      <c r="C27" s="140"/>
      <c r="D27" s="140"/>
      <c r="E27" s="140"/>
      <c r="F27" s="140"/>
    </row>
    <row r="28" spans="1:11" ht="19" customHeight="1" x14ac:dyDescent="0.15">
      <c r="A28" s="140" t="s">
        <v>92</v>
      </c>
      <c r="B28" s="140"/>
      <c r="C28" s="140"/>
      <c r="D28" s="140"/>
      <c r="E28" s="140"/>
      <c r="F28" s="140"/>
    </row>
    <row r="29" spans="1:11" ht="19" customHeight="1" x14ac:dyDescent="0.15">
      <c r="A29" s="140" t="s">
        <v>93</v>
      </c>
      <c r="B29" s="140"/>
      <c r="C29" s="140"/>
      <c r="D29" s="140"/>
      <c r="E29" s="140"/>
      <c r="F29" s="140"/>
    </row>
    <row r="30" spans="1:11" ht="36" customHeight="1" x14ac:dyDescent="0.15">
      <c r="A30" s="141" t="s">
        <v>94</v>
      </c>
      <c r="B30" s="141"/>
      <c r="C30" s="141"/>
      <c r="D30" s="141"/>
      <c r="E30" s="141"/>
      <c r="F30" s="141"/>
    </row>
    <row r="31" spans="1:11" ht="31.5" customHeight="1" x14ac:dyDescent="0.15">
      <c r="A31" s="142" t="s">
        <v>95</v>
      </c>
      <c r="B31" s="143"/>
      <c r="C31" s="143"/>
      <c r="D31" s="143"/>
      <c r="E31" s="143"/>
      <c r="F31" s="144"/>
    </row>
    <row r="36" spans="12:12" ht="13.5" customHeight="1" x14ac:dyDescent="0.15"/>
    <row r="37" spans="12:12" ht="13.5" customHeight="1" x14ac:dyDescent="0.15">
      <c r="L37" s="63"/>
    </row>
    <row r="38" spans="12:12" ht="12.75" customHeight="1" x14ac:dyDescent="0.15">
      <c r="L38" s="63"/>
    </row>
  </sheetData>
  <mergeCells count="12">
    <mergeCell ref="A30:F30"/>
    <mergeCell ref="A31:F31"/>
    <mergeCell ref="A25:F25"/>
    <mergeCell ref="A26:F26"/>
    <mergeCell ref="A27:F27"/>
    <mergeCell ref="A28:F28"/>
    <mergeCell ref="A29:F29"/>
    <mergeCell ref="I1:J1"/>
    <mergeCell ref="L2:M3"/>
    <mergeCell ref="A22:F22"/>
    <mergeCell ref="A23:F23"/>
    <mergeCell ref="A24:F24"/>
  </mergeCells>
  <pageMargins left="0.62986111111111098" right="0.3" top="0.39374999999999999" bottom="0.34375" header="0.511811023622047" footer="0.511811023622047"/>
  <pageSetup paperSize="9" scale="92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E46C0A"/>
    <pageSetUpPr fitToPage="1"/>
  </sheetPr>
  <dimension ref="A1:R39"/>
  <sheetViews>
    <sheetView showZeros="0" topLeftCell="A9" zoomScale="135" zoomScaleNormal="135" workbookViewId="0">
      <selection activeCell="E12" sqref="E12"/>
    </sheetView>
  </sheetViews>
  <sheetFormatPr baseColWidth="10" defaultColWidth="11.5" defaultRowHeight="13" outlineLevelCol="1" x14ac:dyDescent="0.15"/>
  <cols>
    <col min="1" max="1" width="10" customWidth="1"/>
    <col min="2" max="2" width="9" customWidth="1"/>
    <col min="3" max="3" width="30.5" customWidth="1"/>
    <col min="4" max="4" width="15.83203125" customWidth="1"/>
    <col min="5" max="5" width="14.5" style="13" customWidth="1"/>
    <col min="6" max="6" width="15.33203125" customWidth="1"/>
    <col min="7" max="7" width="2.33203125" customWidth="1"/>
    <col min="8" max="8" width="2.5" customWidth="1"/>
    <col min="9" max="9" width="13.1640625" customWidth="1" outlineLevel="1"/>
    <col min="10" max="10" width="10.5" customWidth="1" outlineLevel="1"/>
    <col min="11" max="11" width="2.5" customWidth="1"/>
    <col min="12" max="12" width="19.6640625" style="14" customWidth="1"/>
    <col min="13" max="13" width="12.5" customWidth="1"/>
    <col min="14" max="14" width="13" customWidth="1"/>
    <col min="15" max="15" width="4.1640625" customWidth="1"/>
  </cols>
  <sheetData>
    <row r="1" spans="1:18" ht="26.25" customHeight="1" x14ac:dyDescent="0.15">
      <c r="A1" s="15"/>
      <c r="B1" s="16"/>
      <c r="C1" s="16"/>
      <c r="D1" s="16"/>
      <c r="E1" s="17" t="s">
        <v>11</v>
      </c>
      <c r="F1" s="18">
        <f>Menu!B3</f>
        <v>46289</v>
      </c>
      <c r="I1" s="128" t="s">
        <v>12</v>
      </c>
      <c r="J1" s="128"/>
      <c r="M1" s="3"/>
    </row>
    <row r="2" spans="1:18" s="24" customFormat="1" ht="23.25" customHeight="1" x14ac:dyDescent="0.15">
      <c r="A2" s="19" t="str">
        <f>Menu!B9</f>
        <v>Döner Deluxe</v>
      </c>
      <c r="B2" s="20"/>
      <c r="C2" s="20"/>
      <c r="D2" s="21"/>
      <c r="E2" s="22" t="s">
        <v>13</v>
      </c>
      <c r="F2" s="23">
        <f>Menu!B15</f>
        <v>4</v>
      </c>
      <c r="I2" s="25">
        <v>4</v>
      </c>
      <c r="J2" s="26" t="s">
        <v>14</v>
      </c>
      <c r="L2" s="129" t="s">
        <v>15</v>
      </c>
      <c r="M2" s="129"/>
    </row>
    <row r="3" spans="1:18" s="3" customFormat="1" ht="21" customHeight="1" x14ac:dyDescent="0.15">
      <c r="A3" s="27" t="s">
        <v>16</v>
      </c>
      <c r="B3" s="28" t="s">
        <v>17</v>
      </c>
      <c r="C3" s="29" t="s">
        <v>18</v>
      </c>
      <c r="D3" s="26" t="s">
        <v>19</v>
      </c>
      <c r="E3" s="31" t="s">
        <v>20</v>
      </c>
      <c r="F3" s="26" t="s">
        <v>21</v>
      </c>
      <c r="I3" s="31" t="s">
        <v>22</v>
      </c>
      <c r="J3" s="32" t="s">
        <v>23</v>
      </c>
      <c r="L3" s="129"/>
      <c r="M3" s="129"/>
    </row>
    <row r="4" spans="1:18" ht="21.75" customHeight="1" x14ac:dyDescent="0.2">
      <c r="A4" s="64">
        <f t="shared" ref="A4:A20" si="0">ROUND(SUM(J4*$F$2),2)</f>
        <v>0.5</v>
      </c>
      <c r="B4" s="113" t="s">
        <v>24</v>
      </c>
      <c r="C4" s="65" t="s">
        <v>150</v>
      </c>
      <c r="D4" s="66" t="s">
        <v>160</v>
      </c>
      <c r="E4" s="65"/>
      <c r="F4" s="64">
        <f t="shared" ref="F4:F14" si="1">SUM(E4*A4)</f>
        <v>0</v>
      </c>
      <c r="I4" s="67">
        <v>0.5</v>
      </c>
      <c r="J4" s="68">
        <f t="shared" ref="J4:J20" si="2">I4/$I$2</f>
        <v>0.125</v>
      </c>
      <c r="K4" s="69"/>
      <c r="L4" s="39" t="s">
        <v>24</v>
      </c>
      <c r="M4" s="39">
        <v>0.25</v>
      </c>
      <c r="N4" s="70"/>
      <c r="P4" s="70"/>
      <c r="Q4" s="39"/>
      <c r="R4" s="39"/>
    </row>
    <row r="5" spans="1:18" ht="21.75" customHeight="1" x14ac:dyDescent="0.2">
      <c r="A5" s="71">
        <f t="shared" si="0"/>
        <v>2</v>
      </c>
      <c r="B5" s="114" t="s">
        <v>32</v>
      </c>
      <c r="C5" s="65" t="s">
        <v>96</v>
      </c>
      <c r="D5" s="73" t="s">
        <v>97</v>
      </c>
      <c r="E5" s="65"/>
      <c r="F5" s="71">
        <f t="shared" si="1"/>
        <v>0</v>
      </c>
      <c r="I5" s="74">
        <v>2</v>
      </c>
      <c r="J5" s="75">
        <f t="shared" si="2"/>
        <v>0.5</v>
      </c>
      <c r="K5" s="69"/>
      <c r="L5" s="39" t="s">
        <v>29</v>
      </c>
      <c r="M5" s="39">
        <v>1.25</v>
      </c>
      <c r="N5" s="70"/>
      <c r="P5" s="70"/>
      <c r="Q5" s="39"/>
      <c r="R5" s="39"/>
    </row>
    <row r="6" spans="1:18" ht="21.75" customHeight="1" x14ac:dyDescent="0.2">
      <c r="A6" s="71">
        <f t="shared" si="0"/>
        <v>1</v>
      </c>
      <c r="B6" s="114" t="s">
        <v>37</v>
      </c>
      <c r="C6" s="65" t="s">
        <v>98</v>
      </c>
      <c r="D6" s="73"/>
      <c r="E6" s="65"/>
      <c r="F6" s="71">
        <f t="shared" si="1"/>
        <v>0</v>
      </c>
      <c r="I6" s="74">
        <v>1</v>
      </c>
      <c r="J6" s="75">
        <f t="shared" si="2"/>
        <v>0.25</v>
      </c>
      <c r="K6" s="69"/>
      <c r="L6" s="39" t="s">
        <v>32</v>
      </c>
      <c r="M6" s="39" t="s">
        <v>33</v>
      </c>
      <c r="N6" s="70"/>
      <c r="P6" s="70"/>
      <c r="Q6" s="39"/>
      <c r="R6" s="39"/>
    </row>
    <row r="7" spans="1:18" ht="21.75" customHeight="1" x14ac:dyDescent="0.15">
      <c r="A7" s="71">
        <f t="shared" si="0"/>
        <v>1</v>
      </c>
      <c r="B7" s="114" t="s">
        <v>37</v>
      </c>
      <c r="C7" s="65" t="s">
        <v>99</v>
      </c>
      <c r="D7" s="73"/>
      <c r="E7" s="65"/>
      <c r="F7" s="71">
        <f t="shared" si="1"/>
        <v>0</v>
      </c>
      <c r="I7" s="74">
        <v>1</v>
      </c>
      <c r="J7" s="75">
        <f t="shared" si="2"/>
        <v>0.25</v>
      </c>
      <c r="K7" s="69"/>
      <c r="L7" s="39" t="s">
        <v>37</v>
      </c>
      <c r="M7" s="39" t="s">
        <v>38</v>
      </c>
      <c r="Q7" s="39"/>
    </row>
    <row r="8" spans="1:18" ht="21.75" customHeight="1" x14ac:dyDescent="0.15">
      <c r="A8" s="71">
        <f t="shared" si="0"/>
        <v>1</v>
      </c>
      <c r="B8" s="114" t="s">
        <v>46</v>
      </c>
      <c r="C8" s="65" t="s">
        <v>47</v>
      </c>
      <c r="D8" s="73"/>
      <c r="E8" s="65"/>
      <c r="F8" s="71">
        <f t="shared" si="1"/>
        <v>0</v>
      </c>
      <c r="I8" s="74">
        <v>1</v>
      </c>
      <c r="J8" s="75">
        <f t="shared" si="2"/>
        <v>0.25</v>
      </c>
      <c r="K8" s="69"/>
      <c r="L8" s="39" t="s">
        <v>34</v>
      </c>
      <c r="M8" s="39">
        <v>1</v>
      </c>
      <c r="Q8" s="39"/>
    </row>
    <row r="9" spans="1:18" ht="21.75" customHeight="1" x14ac:dyDescent="0.15">
      <c r="A9" s="71">
        <f t="shared" si="0"/>
        <v>1</v>
      </c>
      <c r="B9" s="114" t="s">
        <v>46</v>
      </c>
      <c r="C9" s="65" t="s">
        <v>50</v>
      </c>
      <c r="D9" s="73"/>
      <c r="E9" s="65"/>
      <c r="F9" s="71">
        <f t="shared" si="1"/>
        <v>0</v>
      </c>
      <c r="I9" s="74">
        <v>1</v>
      </c>
      <c r="J9" s="75">
        <f t="shared" si="2"/>
        <v>0.25</v>
      </c>
      <c r="K9" s="69"/>
      <c r="L9" s="39" t="s">
        <v>26</v>
      </c>
      <c r="M9" s="39" t="s">
        <v>42</v>
      </c>
      <c r="Q9" s="39"/>
    </row>
    <row r="10" spans="1:18" ht="21.75" customHeight="1" x14ac:dyDescent="0.15">
      <c r="A10" s="71">
        <f t="shared" si="0"/>
        <v>0.25</v>
      </c>
      <c r="B10" s="114" t="s">
        <v>24</v>
      </c>
      <c r="C10" s="65" t="s">
        <v>100</v>
      </c>
      <c r="D10" s="73"/>
      <c r="E10" s="65"/>
      <c r="F10" s="71">
        <f t="shared" si="1"/>
        <v>0</v>
      </c>
      <c r="I10" s="74">
        <v>0.25</v>
      </c>
      <c r="J10" s="75">
        <f t="shared" si="2"/>
        <v>6.25E-2</v>
      </c>
      <c r="K10" s="69"/>
      <c r="L10" s="39" t="s">
        <v>44</v>
      </c>
      <c r="M10" s="39" t="s">
        <v>45</v>
      </c>
      <c r="Q10" s="39"/>
    </row>
    <row r="11" spans="1:18" ht="21.75" customHeight="1" x14ac:dyDescent="0.15">
      <c r="A11" s="71">
        <f t="shared" si="0"/>
        <v>2</v>
      </c>
      <c r="B11" s="114" t="s">
        <v>101</v>
      </c>
      <c r="C11" s="65" t="s">
        <v>102</v>
      </c>
      <c r="D11" s="73" t="s">
        <v>103</v>
      </c>
      <c r="E11" s="65"/>
      <c r="F11" s="71">
        <f t="shared" si="1"/>
        <v>0</v>
      </c>
      <c r="I11" s="74">
        <v>2</v>
      </c>
      <c r="J11" s="75">
        <f t="shared" si="2"/>
        <v>0.5</v>
      </c>
      <c r="K11" s="69"/>
      <c r="L11" s="46" t="s">
        <v>49</v>
      </c>
      <c r="Q11" s="39"/>
    </row>
    <row r="12" spans="1:18" ht="21.75" customHeight="1" x14ac:dyDescent="0.15">
      <c r="A12" s="71">
        <f t="shared" si="0"/>
        <v>1</v>
      </c>
      <c r="B12" s="114" t="s">
        <v>26</v>
      </c>
      <c r="C12" s="65" t="s">
        <v>104</v>
      </c>
      <c r="D12" s="73" t="s">
        <v>105</v>
      </c>
      <c r="E12" s="65"/>
      <c r="F12" s="71">
        <f t="shared" si="1"/>
        <v>0</v>
      </c>
      <c r="I12" s="74">
        <v>1</v>
      </c>
      <c r="J12" s="75">
        <f t="shared" si="2"/>
        <v>0.25</v>
      </c>
      <c r="K12" s="69"/>
      <c r="M12" s="3"/>
      <c r="Q12" s="39"/>
    </row>
    <row r="13" spans="1:18" ht="21.75" customHeight="1" x14ac:dyDescent="0.15">
      <c r="A13" s="71">
        <f t="shared" si="0"/>
        <v>1</v>
      </c>
      <c r="B13" s="114" t="s">
        <v>26</v>
      </c>
      <c r="C13" s="65" t="s">
        <v>106</v>
      </c>
      <c r="D13" s="73" t="s">
        <v>107</v>
      </c>
      <c r="E13" s="65"/>
      <c r="F13" s="71">
        <f t="shared" si="1"/>
        <v>0</v>
      </c>
      <c r="I13" s="74">
        <v>1</v>
      </c>
      <c r="J13" s="75">
        <f t="shared" si="2"/>
        <v>0.25</v>
      </c>
      <c r="K13" s="69"/>
      <c r="M13" s="3"/>
      <c r="Q13" s="39"/>
    </row>
    <row r="14" spans="1:18" ht="21.75" customHeight="1" x14ac:dyDescent="0.15">
      <c r="A14" s="71">
        <f t="shared" si="0"/>
        <v>2</v>
      </c>
      <c r="B14" s="114" t="s">
        <v>32</v>
      </c>
      <c r="C14" s="65" t="s">
        <v>108</v>
      </c>
      <c r="D14" s="73"/>
      <c r="E14" s="65"/>
      <c r="F14" s="71">
        <f t="shared" si="1"/>
        <v>0</v>
      </c>
      <c r="I14" s="74">
        <v>2</v>
      </c>
      <c r="J14" s="75">
        <f t="shared" si="2"/>
        <v>0.5</v>
      </c>
      <c r="K14" s="69"/>
      <c r="Q14" s="39"/>
    </row>
    <row r="15" spans="1:18" ht="21.75" customHeight="1" x14ac:dyDescent="0.15">
      <c r="A15" s="71">
        <f t="shared" si="0"/>
        <v>0.3</v>
      </c>
      <c r="B15" s="114">
        <v>4</v>
      </c>
      <c r="C15" s="65" t="s">
        <v>159</v>
      </c>
      <c r="D15" s="73"/>
      <c r="E15" s="65"/>
      <c r="F15" s="76"/>
      <c r="I15" s="74">
        <v>0.3</v>
      </c>
      <c r="J15" s="75">
        <f t="shared" si="2"/>
        <v>7.4999999999999997E-2</v>
      </c>
      <c r="K15" s="69"/>
    </row>
    <row r="16" spans="1:18" ht="21.75" customHeight="1" x14ac:dyDescent="0.15">
      <c r="A16" s="71">
        <f t="shared" si="0"/>
        <v>2</v>
      </c>
      <c r="B16" s="114" t="s">
        <v>32</v>
      </c>
      <c r="C16" s="65" t="s">
        <v>109</v>
      </c>
      <c r="D16" s="73"/>
      <c r="E16"/>
      <c r="F16" s="76"/>
      <c r="I16" s="74">
        <v>2</v>
      </c>
      <c r="J16" s="75">
        <f t="shared" si="2"/>
        <v>0.5</v>
      </c>
      <c r="K16" s="69"/>
    </row>
    <row r="17" spans="1:11" ht="21.75" customHeight="1" x14ac:dyDescent="0.15">
      <c r="A17" s="71">
        <f t="shared" si="0"/>
        <v>1</v>
      </c>
      <c r="B17" s="114" t="s">
        <v>37</v>
      </c>
      <c r="C17" s="65" t="s">
        <v>78</v>
      </c>
      <c r="D17" s="73"/>
      <c r="E17" s="77"/>
      <c r="F17" s="76"/>
      <c r="I17" s="74">
        <v>1</v>
      </c>
      <c r="J17" s="75">
        <f t="shared" si="2"/>
        <v>0.25</v>
      </c>
      <c r="K17" s="69"/>
    </row>
    <row r="18" spans="1:11" ht="27" customHeight="1" x14ac:dyDescent="0.15">
      <c r="A18" s="71">
        <f t="shared" si="0"/>
        <v>0.5</v>
      </c>
      <c r="B18" s="114" t="s">
        <v>34</v>
      </c>
      <c r="C18" s="65" t="s">
        <v>110</v>
      </c>
      <c r="D18" s="73" t="s">
        <v>36</v>
      </c>
      <c r="E18" s="77"/>
      <c r="F18" s="76"/>
      <c r="I18" s="74">
        <v>0.5</v>
      </c>
      <c r="J18" s="75">
        <f t="shared" si="2"/>
        <v>0.125</v>
      </c>
      <c r="K18" s="69"/>
    </row>
    <row r="19" spans="1:11" ht="21.75" customHeight="1" x14ac:dyDescent="0.15">
      <c r="A19" s="71">
        <f t="shared" si="0"/>
        <v>0</v>
      </c>
      <c r="B19" s="114"/>
      <c r="C19" s="65"/>
      <c r="D19" s="73"/>
      <c r="E19" s="77"/>
      <c r="F19" s="76">
        <f>SUM(E19*A19)</f>
        <v>0</v>
      </c>
      <c r="I19" s="74"/>
      <c r="J19" s="75">
        <f t="shared" si="2"/>
        <v>0</v>
      </c>
    </row>
    <row r="20" spans="1:11" ht="21.75" customHeight="1" x14ac:dyDescent="0.15">
      <c r="A20" s="71">
        <f t="shared" si="0"/>
        <v>0</v>
      </c>
      <c r="B20" s="78"/>
      <c r="C20" s="79"/>
      <c r="D20" s="80"/>
      <c r="E20" s="77"/>
      <c r="F20" s="81">
        <f>SUM(E20*A20)</f>
        <v>0</v>
      </c>
      <c r="I20" s="82"/>
      <c r="J20" s="83">
        <f t="shared" si="2"/>
        <v>0</v>
      </c>
    </row>
    <row r="21" spans="1:11" ht="22.5" customHeight="1" x14ac:dyDescent="0.15">
      <c r="A21" s="59" t="s">
        <v>58</v>
      </c>
      <c r="B21" s="60"/>
      <c r="C21" s="60"/>
      <c r="D21" s="61" t="s">
        <v>59</v>
      </c>
      <c r="E21" s="61"/>
      <c r="F21" s="62"/>
    </row>
    <row r="22" spans="1:11" ht="31.5" customHeight="1" x14ac:dyDescent="0.15">
      <c r="A22" s="139" t="s">
        <v>111</v>
      </c>
      <c r="B22" s="139"/>
      <c r="C22" s="139"/>
      <c r="D22" s="139"/>
      <c r="E22" s="139"/>
      <c r="F22" s="139"/>
    </row>
    <row r="23" spans="1:11" ht="23" customHeight="1" x14ac:dyDescent="0.15">
      <c r="A23" s="140" t="s">
        <v>112</v>
      </c>
      <c r="B23" s="140"/>
      <c r="C23" s="140"/>
      <c r="D23" s="140"/>
      <c r="E23" s="140"/>
      <c r="F23" s="140"/>
    </row>
    <row r="24" spans="1:11" ht="23" customHeight="1" x14ac:dyDescent="0.15">
      <c r="A24" s="140" t="s">
        <v>113</v>
      </c>
      <c r="B24" s="140"/>
      <c r="C24" s="140"/>
      <c r="D24" s="140"/>
      <c r="E24" s="140"/>
      <c r="F24" s="140"/>
    </row>
    <row r="25" spans="1:11" ht="23" customHeight="1" x14ac:dyDescent="0.15">
      <c r="A25" s="140" t="s">
        <v>114</v>
      </c>
      <c r="B25" s="140"/>
      <c r="C25" s="140"/>
      <c r="D25" s="140"/>
      <c r="E25" s="140"/>
      <c r="F25" s="140"/>
    </row>
    <row r="26" spans="1:11" ht="23" customHeight="1" x14ac:dyDescent="0.15">
      <c r="A26" s="140" t="s">
        <v>115</v>
      </c>
      <c r="B26" s="140"/>
      <c r="C26" s="140"/>
      <c r="D26" s="140"/>
      <c r="E26" s="140"/>
      <c r="F26" s="140"/>
    </row>
    <row r="27" spans="1:11" ht="23" customHeight="1" x14ac:dyDescent="0.15">
      <c r="A27" s="140" t="s">
        <v>116</v>
      </c>
      <c r="B27" s="140"/>
      <c r="C27" s="140"/>
      <c r="D27" s="140"/>
      <c r="E27" s="140"/>
      <c r="F27" s="140"/>
    </row>
    <row r="28" spans="1:11" ht="23" customHeight="1" x14ac:dyDescent="0.15">
      <c r="A28" s="140" t="s">
        <v>117</v>
      </c>
      <c r="B28" s="140"/>
      <c r="C28" s="140"/>
      <c r="D28" s="140"/>
      <c r="E28" s="140"/>
      <c r="F28" s="140"/>
    </row>
    <row r="29" spans="1:11" ht="23" customHeight="1" x14ac:dyDescent="0.15">
      <c r="A29" s="140" t="s">
        <v>118</v>
      </c>
      <c r="B29" s="140"/>
      <c r="C29" s="140"/>
      <c r="D29" s="140"/>
      <c r="E29" s="140"/>
      <c r="F29" s="140"/>
    </row>
    <row r="30" spans="1:11" ht="23" customHeight="1" x14ac:dyDescent="0.15">
      <c r="A30" s="141" t="s">
        <v>119</v>
      </c>
      <c r="B30" s="141"/>
      <c r="C30" s="141"/>
      <c r="D30" s="141"/>
      <c r="E30" s="141"/>
      <c r="F30" s="141"/>
    </row>
    <row r="31" spans="1:11" ht="23" customHeight="1" x14ac:dyDescent="0.15">
      <c r="A31" s="145" t="s">
        <v>120</v>
      </c>
      <c r="B31" s="146"/>
      <c r="C31" s="146"/>
      <c r="D31" s="146"/>
      <c r="E31" s="146"/>
      <c r="F31" s="147"/>
    </row>
    <row r="32" spans="1:11" ht="31.5" customHeight="1" x14ac:dyDescent="0.15">
      <c r="A32" s="142" t="s">
        <v>121</v>
      </c>
      <c r="B32" s="143"/>
      <c r="C32" s="143"/>
      <c r="D32" s="143"/>
      <c r="E32" s="143"/>
      <c r="F32" s="144"/>
    </row>
    <row r="36" spans="12:12" ht="13.5" customHeight="1" x14ac:dyDescent="0.15"/>
    <row r="37" spans="12:12" ht="13.5" customHeight="1" x14ac:dyDescent="0.15"/>
    <row r="38" spans="12:12" ht="12.75" customHeight="1" x14ac:dyDescent="0.15">
      <c r="L38" s="63"/>
    </row>
    <row r="39" spans="12:12" ht="12.75" customHeight="1" x14ac:dyDescent="0.15">
      <c r="L39" s="63"/>
    </row>
  </sheetData>
  <mergeCells count="13">
    <mergeCell ref="A30:F30"/>
    <mergeCell ref="A31:F31"/>
    <mergeCell ref="A32:F32"/>
    <mergeCell ref="A25:F25"/>
    <mergeCell ref="A26:F26"/>
    <mergeCell ref="A27:F27"/>
    <mergeCell ref="A28:F28"/>
    <mergeCell ref="A29:F29"/>
    <mergeCell ref="I1:J1"/>
    <mergeCell ref="L2:M3"/>
    <mergeCell ref="A22:F22"/>
    <mergeCell ref="A23:F23"/>
    <mergeCell ref="A24:F24"/>
  </mergeCells>
  <pageMargins left="0.62986111111111098" right="0.3" top="0.39374999999999999" bottom="0.34375" header="0.511811023622047" footer="0.511811023622047"/>
  <pageSetup paperSize="9" scale="92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  <pageSetUpPr fitToPage="1"/>
  </sheetPr>
  <dimension ref="A1:R34"/>
  <sheetViews>
    <sheetView showZeros="0" zoomScale="125" zoomScaleNormal="100" workbookViewId="0">
      <selection activeCell="E12" sqref="E12"/>
    </sheetView>
  </sheetViews>
  <sheetFormatPr baseColWidth="10" defaultColWidth="11.5" defaultRowHeight="13" outlineLevelCol="1" x14ac:dyDescent="0.15"/>
  <cols>
    <col min="1" max="1" width="10" customWidth="1"/>
    <col min="2" max="2" width="9" customWidth="1"/>
    <col min="3" max="3" width="30.5" customWidth="1"/>
    <col min="4" max="4" width="15.83203125" customWidth="1"/>
    <col min="5" max="5" width="14.5" style="13" customWidth="1"/>
    <col min="6" max="6" width="15.33203125" customWidth="1"/>
    <col min="7" max="7" width="2.33203125" customWidth="1"/>
    <col min="8" max="8" width="2.5" customWidth="1"/>
    <col min="9" max="9" width="13.1640625" customWidth="1" outlineLevel="1"/>
    <col min="10" max="10" width="10.5" customWidth="1" outlineLevel="1"/>
    <col min="11" max="11" width="2.5" customWidth="1"/>
    <col min="12" max="12" width="19.6640625" style="14" customWidth="1"/>
    <col min="13" max="13" width="12.5" customWidth="1"/>
    <col min="14" max="14" width="13" customWidth="1"/>
    <col min="15" max="15" width="4.1640625" customWidth="1"/>
  </cols>
  <sheetData>
    <row r="1" spans="1:18" ht="26.25" customHeight="1" x14ac:dyDescent="0.15">
      <c r="A1" s="15"/>
      <c r="B1" s="16"/>
      <c r="C1" s="16"/>
      <c r="D1" s="16"/>
      <c r="E1" s="17" t="s">
        <v>11</v>
      </c>
      <c r="F1" s="18">
        <f>Menu!B3</f>
        <v>46289</v>
      </c>
      <c r="I1" s="128" t="s">
        <v>12</v>
      </c>
      <c r="J1" s="128"/>
      <c r="M1" s="3"/>
    </row>
    <row r="2" spans="1:18" s="24" customFormat="1" ht="23.25" customHeight="1" x14ac:dyDescent="0.15">
      <c r="A2" s="19" t="str">
        <f>Menu!B11</f>
        <v>Frozen Yogurt Bar</v>
      </c>
      <c r="B2" s="20"/>
      <c r="C2" s="20"/>
      <c r="D2" s="21"/>
      <c r="E2" s="22" t="s">
        <v>13</v>
      </c>
      <c r="F2" s="23">
        <f>Menu!B15</f>
        <v>4</v>
      </c>
      <c r="I2" s="25">
        <v>5</v>
      </c>
      <c r="J2" s="26" t="s">
        <v>14</v>
      </c>
      <c r="L2" s="129" t="s">
        <v>15</v>
      </c>
      <c r="M2" s="129"/>
    </row>
    <row r="3" spans="1:18" s="3" customFormat="1" ht="21" customHeight="1" x14ac:dyDescent="0.15">
      <c r="A3" s="27" t="s">
        <v>16</v>
      </c>
      <c r="B3" s="28" t="s">
        <v>17</v>
      </c>
      <c r="C3" s="29" t="s">
        <v>18</v>
      </c>
      <c r="D3" s="31" t="s">
        <v>19</v>
      </c>
      <c r="E3" s="31" t="s">
        <v>20</v>
      </c>
      <c r="F3" s="26" t="s">
        <v>21</v>
      </c>
      <c r="I3" s="31" t="s">
        <v>22</v>
      </c>
      <c r="J3" s="32" t="s">
        <v>23</v>
      </c>
      <c r="L3" s="129"/>
      <c r="M3" s="129"/>
    </row>
    <row r="4" spans="1:18" ht="16" x14ac:dyDescent="0.2">
      <c r="A4" s="64">
        <f t="shared" ref="A4:A18" si="0">ROUND(SUM(J4*$F$2),2)</f>
        <v>0.4</v>
      </c>
      <c r="B4" s="113" t="s">
        <v>24</v>
      </c>
      <c r="C4" s="84" t="s">
        <v>122</v>
      </c>
      <c r="D4" s="65"/>
      <c r="E4" s="85"/>
      <c r="F4" s="64"/>
      <c r="I4" s="64">
        <v>0.5</v>
      </c>
      <c r="J4" s="68">
        <f t="shared" ref="J4:J18" si="1">I4/$I$2</f>
        <v>0.1</v>
      </c>
      <c r="K4" s="69"/>
      <c r="L4" s="39" t="s">
        <v>24</v>
      </c>
      <c r="M4" s="39">
        <v>0.25</v>
      </c>
      <c r="N4" s="70"/>
      <c r="P4" s="70"/>
      <c r="Q4" s="39"/>
      <c r="R4" s="39"/>
    </row>
    <row r="5" spans="1:18" ht="16" x14ac:dyDescent="0.2">
      <c r="A5" s="71">
        <f t="shared" si="0"/>
        <v>2.4</v>
      </c>
      <c r="B5" s="114" t="s">
        <v>32</v>
      </c>
      <c r="C5" s="65" t="s">
        <v>123</v>
      </c>
      <c r="D5" s="65"/>
      <c r="E5" s="77"/>
      <c r="F5" s="71"/>
      <c r="I5" s="71">
        <v>3</v>
      </c>
      <c r="J5" s="75">
        <f t="shared" si="1"/>
        <v>0.6</v>
      </c>
      <c r="K5" s="69"/>
      <c r="L5" s="39" t="s">
        <v>29</v>
      </c>
      <c r="M5" s="39">
        <v>1.25</v>
      </c>
      <c r="N5" s="70"/>
      <c r="P5" s="70"/>
      <c r="Q5" s="39"/>
      <c r="R5" s="39"/>
    </row>
    <row r="6" spans="1:18" ht="16" x14ac:dyDescent="0.2">
      <c r="A6" s="71">
        <f t="shared" si="0"/>
        <v>0.8</v>
      </c>
      <c r="B6" s="114" t="s">
        <v>37</v>
      </c>
      <c r="C6" s="65" t="s">
        <v>124</v>
      </c>
      <c r="D6" s="65"/>
      <c r="E6" s="77"/>
      <c r="F6" s="71"/>
      <c r="I6" s="71">
        <v>1</v>
      </c>
      <c r="J6" s="75">
        <f t="shared" si="1"/>
        <v>0.2</v>
      </c>
      <c r="K6" s="69"/>
      <c r="L6" s="39" t="s">
        <v>32</v>
      </c>
      <c r="M6" s="39" t="s">
        <v>33</v>
      </c>
      <c r="N6" s="70"/>
      <c r="P6" s="70"/>
      <c r="Q6" s="39"/>
      <c r="R6" s="39"/>
    </row>
    <row r="7" spans="1:18" ht="55" customHeight="1" x14ac:dyDescent="0.15">
      <c r="A7" s="71">
        <f t="shared" si="0"/>
        <v>0.32</v>
      </c>
      <c r="B7" s="114" t="s">
        <v>24</v>
      </c>
      <c r="C7" s="65" t="s">
        <v>125</v>
      </c>
      <c r="D7" s="65" t="s">
        <v>126</v>
      </c>
      <c r="E7" s="77"/>
      <c r="F7" s="71"/>
      <c r="I7" s="71">
        <v>0.4</v>
      </c>
      <c r="J7" s="75">
        <f t="shared" si="1"/>
        <v>0.08</v>
      </c>
      <c r="K7" s="69"/>
      <c r="L7" s="39" t="s">
        <v>127</v>
      </c>
      <c r="M7" s="39" t="s">
        <v>38</v>
      </c>
      <c r="Q7" s="39"/>
    </row>
    <row r="8" spans="1:18" ht="16" x14ac:dyDescent="0.15">
      <c r="A8" s="71">
        <f t="shared" si="0"/>
        <v>1.6</v>
      </c>
      <c r="B8" s="114" t="s">
        <v>32</v>
      </c>
      <c r="C8" s="65" t="s">
        <v>78</v>
      </c>
      <c r="D8" s="65" t="s">
        <v>128</v>
      </c>
      <c r="E8" s="77"/>
      <c r="F8" s="71"/>
      <c r="I8" s="71">
        <v>2</v>
      </c>
      <c r="J8" s="75">
        <f t="shared" si="1"/>
        <v>0.4</v>
      </c>
      <c r="K8" s="69"/>
      <c r="L8" s="39" t="s">
        <v>34</v>
      </c>
      <c r="M8" s="39">
        <v>1</v>
      </c>
      <c r="Q8" s="39"/>
    </row>
    <row r="9" spans="1:18" ht="16" x14ac:dyDescent="0.15">
      <c r="A9" s="71">
        <f t="shared" si="0"/>
        <v>0.8</v>
      </c>
      <c r="B9" s="114" t="s">
        <v>32</v>
      </c>
      <c r="C9" s="65" t="s">
        <v>129</v>
      </c>
      <c r="D9" s="65"/>
      <c r="E9" s="77"/>
      <c r="F9" s="71"/>
      <c r="I9" s="71">
        <v>1</v>
      </c>
      <c r="J9" s="75">
        <f t="shared" si="1"/>
        <v>0.2</v>
      </c>
      <c r="K9" s="69"/>
      <c r="L9" s="39" t="s">
        <v>26</v>
      </c>
      <c r="M9" s="39" t="s">
        <v>42</v>
      </c>
      <c r="Q9" s="39"/>
    </row>
    <row r="10" spans="1:18" ht="16" x14ac:dyDescent="0.15">
      <c r="A10" s="71">
        <f t="shared" si="0"/>
        <v>0.12</v>
      </c>
      <c r="B10" s="114" t="s">
        <v>24</v>
      </c>
      <c r="C10" s="65" t="s">
        <v>130</v>
      </c>
      <c r="D10" s="65"/>
      <c r="E10" s="77"/>
      <c r="F10" s="71"/>
      <c r="I10" s="71">
        <v>0.15</v>
      </c>
      <c r="J10" s="75">
        <f t="shared" si="1"/>
        <v>0.03</v>
      </c>
      <c r="K10" s="69"/>
      <c r="L10" s="39" t="s">
        <v>44</v>
      </c>
      <c r="M10" s="39" t="s">
        <v>45</v>
      </c>
      <c r="Q10" s="39"/>
    </row>
    <row r="11" spans="1:18" ht="28" x14ac:dyDescent="0.15">
      <c r="A11" s="71">
        <f t="shared" si="0"/>
        <v>0.02</v>
      </c>
      <c r="B11" s="114" t="s">
        <v>24</v>
      </c>
      <c r="C11" s="65" t="s">
        <v>131</v>
      </c>
      <c r="D11" s="65" t="s">
        <v>132</v>
      </c>
      <c r="E11" s="77"/>
      <c r="F11" s="71">
        <f t="shared" ref="F11:F18" si="2">SUM(E11*A11)</f>
        <v>0</v>
      </c>
      <c r="I11" s="71">
        <v>0.02</v>
      </c>
      <c r="J11" s="75">
        <f t="shared" si="1"/>
        <v>4.0000000000000001E-3</v>
      </c>
      <c r="K11" s="69"/>
      <c r="L11" s="46" t="s">
        <v>49</v>
      </c>
      <c r="Q11" s="39"/>
    </row>
    <row r="12" spans="1:18" ht="16" x14ac:dyDescent="0.15">
      <c r="A12" s="71">
        <f t="shared" si="0"/>
        <v>4</v>
      </c>
      <c r="B12" s="114" t="s">
        <v>133</v>
      </c>
      <c r="C12" s="65" t="s">
        <v>134</v>
      </c>
      <c r="D12" s="65" t="s">
        <v>135</v>
      </c>
      <c r="E12" s="77"/>
      <c r="F12" s="71">
        <f t="shared" si="2"/>
        <v>0</v>
      </c>
      <c r="I12" s="71">
        <v>5</v>
      </c>
      <c r="J12" s="75">
        <f t="shared" si="1"/>
        <v>1</v>
      </c>
      <c r="K12" s="69"/>
      <c r="M12" s="3"/>
      <c r="Q12" s="39"/>
    </row>
    <row r="13" spans="1:18" ht="16" x14ac:dyDescent="0.15">
      <c r="A13" s="71">
        <f t="shared" si="0"/>
        <v>0</v>
      </c>
      <c r="B13" s="114"/>
      <c r="C13" s="65"/>
      <c r="D13" s="73"/>
      <c r="E13" s="77"/>
      <c r="F13" s="71">
        <f t="shared" si="2"/>
        <v>0</v>
      </c>
      <c r="I13" s="71"/>
      <c r="J13" s="75">
        <f t="shared" si="1"/>
        <v>0</v>
      </c>
      <c r="K13" s="69"/>
      <c r="Q13" s="39"/>
    </row>
    <row r="14" spans="1:18" ht="21.75" customHeight="1" x14ac:dyDescent="0.15">
      <c r="A14" s="71">
        <f t="shared" si="0"/>
        <v>0</v>
      </c>
      <c r="B14" s="72"/>
      <c r="C14" s="65"/>
      <c r="D14" s="73"/>
      <c r="E14" s="77"/>
      <c r="F14" s="71">
        <f t="shared" si="2"/>
        <v>0</v>
      </c>
      <c r="I14" s="71"/>
      <c r="J14" s="75">
        <f t="shared" si="1"/>
        <v>0</v>
      </c>
      <c r="K14" s="69"/>
    </row>
    <row r="15" spans="1:18" ht="21.75" customHeight="1" x14ac:dyDescent="0.15">
      <c r="A15" s="76">
        <f t="shared" si="0"/>
        <v>0</v>
      </c>
      <c r="B15" s="72">
        <v>4</v>
      </c>
      <c r="C15" s="65"/>
      <c r="D15" s="73"/>
      <c r="E15" s="77"/>
      <c r="F15" s="76">
        <f t="shared" si="2"/>
        <v>0</v>
      </c>
      <c r="I15" s="71"/>
      <c r="J15" s="75">
        <f t="shared" si="1"/>
        <v>0</v>
      </c>
      <c r="K15" s="69"/>
    </row>
    <row r="16" spans="1:18" ht="30" customHeight="1" x14ac:dyDescent="0.15">
      <c r="A16" s="76">
        <f t="shared" si="0"/>
        <v>0</v>
      </c>
      <c r="B16" s="72"/>
      <c r="C16" s="65"/>
      <c r="D16" s="73"/>
      <c r="E16" s="77"/>
      <c r="F16" s="76">
        <f t="shared" si="2"/>
        <v>0</v>
      </c>
      <c r="I16" s="71"/>
      <c r="J16" s="75">
        <f t="shared" si="1"/>
        <v>0</v>
      </c>
      <c r="K16" s="69"/>
    </row>
    <row r="17" spans="1:10" ht="21.75" customHeight="1" x14ac:dyDescent="0.15">
      <c r="A17" s="76">
        <f t="shared" si="0"/>
        <v>0</v>
      </c>
      <c r="B17" s="72"/>
      <c r="C17" s="65"/>
      <c r="D17" s="73"/>
      <c r="E17" s="77"/>
      <c r="F17" s="76">
        <f t="shared" si="2"/>
        <v>0</v>
      </c>
      <c r="I17" s="71"/>
      <c r="J17" s="75">
        <f t="shared" si="1"/>
        <v>0</v>
      </c>
    </row>
    <row r="18" spans="1:10" ht="21.75" customHeight="1" x14ac:dyDescent="0.15">
      <c r="A18" s="76">
        <f t="shared" si="0"/>
        <v>0</v>
      </c>
      <c r="B18" s="86"/>
      <c r="C18" s="87"/>
      <c r="D18" s="88"/>
      <c r="E18" s="89"/>
      <c r="F18" s="76">
        <f t="shared" si="2"/>
        <v>0</v>
      </c>
      <c r="I18" s="71"/>
      <c r="J18" s="83">
        <f t="shared" si="1"/>
        <v>0</v>
      </c>
    </row>
    <row r="19" spans="1:10" ht="22.5" customHeight="1" x14ac:dyDescent="0.15">
      <c r="A19" s="59" t="s">
        <v>58</v>
      </c>
      <c r="B19" s="60"/>
      <c r="C19" s="60"/>
      <c r="D19" s="61" t="s">
        <v>59</v>
      </c>
      <c r="E19" s="61"/>
      <c r="F19" s="62"/>
    </row>
    <row r="20" spans="1:10" ht="36" customHeight="1" x14ac:dyDescent="0.15">
      <c r="A20" s="148" t="s">
        <v>136</v>
      </c>
      <c r="B20" s="148"/>
      <c r="C20" s="148"/>
      <c r="D20" s="148"/>
      <c r="E20" s="148"/>
      <c r="F20" s="148"/>
    </row>
    <row r="21" spans="1:10" ht="30" customHeight="1" x14ac:dyDescent="0.15">
      <c r="A21" s="149" t="s">
        <v>137</v>
      </c>
      <c r="B21" s="149"/>
      <c r="C21" s="149"/>
      <c r="D21" s="149"/>
      <c r="E21" s="149"/>
      <c r="F21" s="149"/>
    </row>
    <row r="22" spans="1:10" ht="30" customHeight="1" x14ac:dyDescent="0.15">
      <c r="A22" s="149" t="s">
        <v>138</v>
      </c>
      <c r="B22" s="149"/>
      <c r="C22" s="149"/>
      <c r="D22" s="149"/>
      <c r="E22" s="149"/>
      <c r="F22" s="149"/>
    </row>
    <row r="23" spans="1:10" ht="30" customHeight="1" x14ac:dyDescent="0.15">
      <c r="A23" s="149" t="s">
        <v>139</v>
      </c>
      <c r="B23" s="149"/>
      <c r="C23" s="149"/>
      <c r="D23" s="149"/>
      <c r="E23" s="149"/>
      <c r="F23" s="149"/>
    </row>
    <row r="24" spans="1:10" ht="30" customHeight="1" x14ac:dyDescent="0.15">
      <c r="A24" s="149" t="s">
        <v>140</v>
      </c>
      <c r="B24" s="149"/>
      <c r="C24" s="149"/>
      <c r="D24" s="149"/>
      <c r="E24" s="149"/>
      <c r="F24" s="149"/>
    </row>
    <row r="25" spans="1:10" ht="30" customHeight="1" x14ac:dyDescent="0.15">
      <c r="A25" s="141" t="s">
        <v>141</v>
      </c>
      <c r="B25" s="141"/>
      <c r="C25" s="141"/>
      <c r="D25" s="141"/>
      <c r="E25" s="141"/>
      <c r="F25" s="141"/>
    </row>
    <row r="26" spans="1:10" ht="30" customHeight="1" x14ac:dyDescent="0.15">
      <c r="A26" s="150" t="s">
        <v>142</v>
      </c>
      <c r="B26" s="151"/>
      <c r="C26" s="151"/>
      <c r="D26" s="151"/>
      <c r="E26" s="151"/>
      <c r="F26" s="152"/>
    </row>
    <row r="27" spans="1:10" ht="30" customHeight="1" x14ac:dyDescent="0.15">
      <c r="A27" s="153" t="s">
        <v>143</v>
      </c>
      <c r="B27" s="154"/>
      <c r="C27" s="154"/>
      <c r="D27" s="154"/>
      <c r="E27" s="154"/>
      <c r="F27" s="155"/>
    </row>
    <row r="31" spans="1:10" ht="13.5" customHeight="1" x14ac:dyDescent="0.15"/>
    <row r="32" spans="1:10" ht="13.5" customHeight="1" x14ac:dyDescent="0.15"/>
    <row r="33" spans="12:12" ht="12.75" customHeight="1" x14ac:dyDescent="0.15">
      <c r="L33" s="63"/>
    </row>
    <row r="34" spans="12:12" ht="12.75" customHeight="1" x14ac:dyDescent="0.15">
      <c r="L34" s="63"/>
    </row>
  </sheetData>
  <mergeCells count="10">
    <mergeCell ref="A23:F23"/>
    <mergeCell ref="A24:F24"/>
    <mergeCell ref="A25:F25"/>
    <mergeCell ref="A26:F26"/>
    <mergeCell ref="A27:F27"/>
    <mergeCell ref="I1:J1"/>
    <mergeCell ref="L2:M3"/>
    <mergeCell ref="A20:F20"/>
    <mergeCell ref="A21:F21"/>
    <mergeCell ref="A22:F22"/>
  </mergeCells>
  <pageMargins left="0.62986111111111098" right="0.3" top="0.39374999999999999" bottom="0.43333333333333302" header="0.511811023622047" footer="0.511811023622047"/>
  <pageSetup paperSize="9" scale="92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808080"/>
    <pageSetUpPr fitToPage="1"/>
  </sheetPr>
  <dimension ref="A1:L71"/>
  <sheetViews>
    <sheetView showZeros="0" topLeftCell="A56" zoomScale="165" zoomScaleNormal="150" workbookViewId="0">
      <selection activeCell="E12" sqref="E12"/>
    </sheetView>
  </sheetViews>
  <sheetFormatPr baseColWidth="10" defaultColWidth="9.1640625" defaultRowHeight="12" x14ac:dyDescent="0.15"/>
  <cols>
    <col min="1" max="1" width="8.33203125" style="69" customWidth="1"/>
    <col min="2" max="2" width="8.6640625" style="69" customWidth="1"/>
    <col min="3" max="3" width="32" style="69" customWidth="1"/>
    <col min="4" max="4" width="27" style="69" bestFit="1" customWidth="1"/>
    <col min="5" max="5" width="7.33203125" style="90" customWidth="1"/>
    <col min="6" max="8" width="5.5" style="69" customWidth="1"/>
    <col min="9" max="16384" width="9.1640625" style="69"/>
  </cols>
  <sheetData>
    <row r="1" spans="1:12" ht="16.5" customHeight="1" x14ac:dyDescent="0.15">
      <c r="A1" s="91" t="s">
        <v>144</v>
      </c>
      <c r="B1" s="92"/>
      <c r="C1" s="93" t="s">
        <v>145</v>
      </c>
      <c r="D1" s="118">
        <f>Dessert!F1</f>
        <v>46289</v>
      </c>
      <c r="E1" s="94" t="s">
        <v>146</v>
      </c>
    </row>
    <row r="2" spans="1:12" ht="16.5" customHeight="1" x14ac:dyDescent="0.15">
      <c r="A2" s="95" t="s">
        <v>16</v>
      </c>
      <c r="B2" s="96" t="s">
        <v>17</v>
      </c>
      <c r="C2" s="97" t="s">
        <v>147</v>
      </c>
      <c r="D2" s="119"/>
      <c r="E2" s="120"/>
    </row>
    <row r="3" spans="1:12" s="103" customFormat="1" ht="14.25" customHeight="1" x14ac:dyDescent="0.15">
      <c r="A3" s="98" t="str">
        <f>Vorspeise!A2</f>
        <v>Taco Tartar</v>
      </c>
      <c r="B3" s="99"/>
      <c r="C3" s="100"/>
      <c r="D3" s="101" t="s">
        <v>19</v>
      </c>
      <c r="E3" s="102"/>
      <c r="G3" s="104"/>
      <c r="H3" s="105"/>
      <c r="I3" s="105"/>
      <c r="J3" s="105"/>
      <c r="K3" s="105"/>
      <c r="L3" s="105"/>
    </row>
    <row r="4" spans="1:12" s="103" customFormat="1" ht="14.25" customHeight="1" x14ac:dyDescent="0.15">
      <c r="A4" s="106">
        <f>SUM(Vorspeise!A4)</f>
        <v>0.4</v>
      </c>
      <c r="B4" s="107" t="str">
        <f>Vorspeise!B4</f>
        <v>Kg</v>
      </c>
      <c r="C4" s="108" t="str">
        <f>Vorspeise!C4</f>
        <v>Rinderfilet / von Hand schneiden</v>
      </c>
      <c r="D4" s="109" t="str">
        <f>Vorspeise!D4</f>
        <v>beim Metzger vorbestellen</v>
      </c>
      <c r="E4" s="110"/>
      <c r="G4" s="105"/>
      <c r="H4" s="105"/>
      <c r="I4" s="105"/>
      <c r="J4" s="105"/>
      <c r="K4" s="105"/>
      <c r="L4" s="105"/>
    </row>
    <row r="5" spans="1:12" s="103" customFormat="1" ht="14.25" customHeight="1" x14ac:dyDescent="0.15">
      <c r="A5" s="106">
        <f>SUM(Vorspeise!A5)</f>
        <v>1.6</v>
      </c>
      <c r="B5" s="107" t="str">
        <f>Vorspeise!B5</f>
        <v>Stk</v>
      </c>
      <c r="C5" s="108" t="str">
        <f>Vorspeise!C5</f>
        <v>Schalotten</v>
      </c>
      <c r="D5" s="109" t="str">
        <f>Vorspeise!D5</f>
        <v>fein gewürfelt</v>
      </c>
      <c r="E5" s="111"/>
      <c r="G5" s="105"/>
      <c r="H5" s="105"/>
      <c r="I5" s="105"/>
      <c r="J5" s="105"/>
      <c r="K5" s="105"/>
      <c r="L5" s="105"/>
    </row>
    <row r="6" spans="1:12" s="103" customFormat="1" ht="14.25" customHeight="1" x14ac:dyDescent="0.15">
      <c r="A6" s="106">
        <f>SUM(Vorspeise!A6)</f>
        <v>1.6</v>
      </c>
      <c r="B6" s="107" t="str">
        <f>Vorspeise!B6</f>
        <v>Stk</v>
      </c>
      <c r="C6" s="108" t="str">
        <f>Vorspeise!C6</f>
        <v>Limetten</v>
      </c>
      <c r="D6" s="109" t="str">
        <f>Vorspeise!D6</f>
        <v>Saft &amp; etwas Abrieb</v>
      </c>
      <c r="E6" s="111"/>
      <c r="G6" s="105"/>
      <c r="H6" s="105"/>
      <c r="I6" s="105"/>
      <c r="J6" s="105"/>
      <c r="K6" s="105"/>
      <c r="L6" s="105"/>
    </row>
    <row r="7" spans="1:12" s="103" customFormat="1" ht="14.25" customHeight="1" x14ac:dyDescent="0.15">
      <c r="A7" s="106">
        <f>SUM(Vorspeise!A7)</f>
        <v>0.8</v>
      </c>
      <c r="B7" s="107" t="str">
        <f>Vorspeise!B7</f>
        <v>Bund</v>
      </c>
      <c r="C7" s="108" t="str">
        <f>Vorspeise!C7</f>
        <v>Koriander, frisch</v>
      </c>
      <c r="D7" s="109" t="str">
        <f>Vorspeise!D7</f>
        <v>gehackt</v>
      </c>
      <c r="E7" s="111"/>
      <c r="G7" s="105"/>
      <c r="H7" s="105"/>
      <c r="I7" s="105"/>
      <c r="J7" s="105"/>
      <c r="K7" s="105"/>
      <c r="L7" s="105"/>
    </row>
    <row r="8" spans="1:12" s="103" customFormat="1" ht="14.25" customHeight="1" x14ac:dyDescent="0.15">
      <c r="A8" s="106">
        <f>SUM(Vorspeise!A8)</f>
        <v>0.8</v>
      </c>
      <c r="B8" s="107" t="str">
        <f>Vorspeise!B8</f>
        <v>EL</v>
      </c>
      <c r="C8" s="108" t="str">
        <f>Vorspeise!C8</f>
        <v>Kapern</v>
      </c>
      <c r="D8" s="109" t="str">
        <f>Vorspeise!D8</f>
        <v>fein gehackt</v>
      </c>
      <c r="E8" s="111"/>
      <c r="G8" s="105"/>
      <c r="H8" s="105"/>
      <c r="I8" s="105"/>
      <c r="J8" s="105"/>
      <c r="K8" s="105"/>
      <c r="L8" s="105"/>
    </row>
    <row r="9" spans="1:12" s="103" customFormat="1" ht="14.25" customHeight="1" x14ac:dyDescent="0.15">
      <c r="A9" s="106">
        <f>SUM(Vorspeise!A9)</f>
        <v>0.8</v>
      </c>
      <c r="B9" s="107" t="str">
        <f>Vorspeise!B9</f>
        <v>TL</v>
      </c>
      <c r="C9" s="108" t="str">
        <f>Vorspeise!C9</f>
        <v>Dijon-Senf</v>
      </c>
      <c r="D9" s="109">
        <f>Vorspeise!D9</f>
        <v>0</v>
      </c>
      <c r="E9" s="111"/>
      <c r="G9" s="105"/>
      <c r="H9" s="105"/>
      <c r="I9" s="105"/>
      <c r="J9" s="105"/>
      <c r="K9" s="105"/>
      <c r="L9" s="105"/>
    </row>
    <row r="10" spans="1:12" s="103" customFormat="1" ht="14.25" customHeight="1" x14ac:dyDescent="0.15">
      <c r="A10" s="106">
        <f>SUM(Vorspeise!A10)</f>
        <v>1.6</v>
      </c>
      <c r="B10" s="107" t="str">
        <f>Vorspeise!B10</f>
        <v>EL</v>
      </c>
      <c r="C10" s="108" t="str">
        <f>Vorspeise!C10</f>
        <v>Olivenöl, mild</v>
      </c>
      <c r="D10" s="109">
        <f>Vorspeise!D10</f>
        <v>0</v>
      </c>
      <c r="E10" s="111"/>
      <c r="G10" s="105"/>
      <c r="H10" s="105"/>
      <c r="I10" s="105"/>
      <c r="J10" s="105"/>
      <c r="K10" s="105"/>
      <c r="L10" s="105"/>
    </row>
    <row r="11" spans="1:12" s="103" customFormat="1" ht="14.25" customHeight="1" x14ac:dyDescent="0.15">
      <c r="A11" s="106">
        <f>SUM(Vorspeise!A11)</f>
        <v>0.8</v>
      </c>
      <c r="B11" s="107" t="str">
        <f>Vorspeise!B11</f>
        <v>Prise</v>
      </c>
      <c r="C11" s="108" t="str">
        <f>Vorspeise!C11</f>
        <v>Salz</v>
      </c>
      <c r="D11" s="109" t="str">
        <f>Vorspeise!D11</f>
        <v>nach Geschmack</v>
      </c>
      <c r="E11" s="111"/>
      <c r="G11" s="105"/>
      <c r="H11" s="105"/>
      <c r="I11" s="105"/>
      <c r="J11" s="105"/>
      <c r="K11" s="105"/>
      <c r="L11" s="105"/>
    </row>
    <row r="12" spans="1:12" s="103" customFormat="1" ht="14.25" customHeight="1" x14ac:dyDescent="0.15">
      <c r="A12" s="106">
        <f>SUM(Vorspeise!A12)</f>
        <v>0.8</v>
      </c>
      <c r="B12" s="107" t="str">
        <f>Vorspeise!B12</f>
        <v>Prise</v>
      </c>
      <c r="C12" s="108" t="str">
        <f>Vorspeise!C12</f>
        <v>Pfeffer</v>
      </c>
      <c r="D12" s="109" t="str">
        <f>Vorspeise!D12</f>
        <v>nach Geschmack</v>
      </c>
      <c r="E12" s="111"/>
      <c r="G12" s="105"/>
      <c r="H12" s="105"/>
      <c r="I12" s="105"/>
      <c r="J12" s="105"/>
      <c r="K12" s="105"/>
      <c r="L12" s="105"/>
    </row>
    <row r="13" spans="1:12" s="103" customFormat="1" ht="14.25" customHeight="1" x14ac:dyDescent="0.15">
      <c r="A13" s="106">
        <f>SUM(Vorspeise!A13)</f>
        <v>1.6</v>
      </c>
      <c r="B13" s="107" t="str">
        <f>Vorspeise!B13</f>
        <v>Stk</v>
      </c>
      <c r="C13" s="108" t="str">
        <f>Vorspeise!C13</f>
        <v>Avocado, reif</v>
      </c>
      <c r="D13" s="109" t="str">
        <f>Vorspeise!D13</f>
        <v>für die Creme</v>
      </c>
      <c r="E13" s="111"/>
      <c r="G13" s="105"/>
      <c r="H13" s="105"/>
      <c r="I13" s="105"/>
      <c r="J13" s="105"/>
      <c r="K13" s="105"/>
      <c r="L13" s="105"/>
    </row>
    <row r="14" spans="1:12" s="103" customFormat="1" ht="14.25" customHeight="1" x14ac:dyDescent="0.15">
      <c r="A14" s="106">
        <f>SUM(Vorspeise!A14)</f>
        <v>0.8</v>
      </c>
      <c r="B14" s="107" t="str">
        <f>Vorspeise!B14</f>
        <v>EL</v>
      </c>
      <c r="C14" s="108" t="str">
        <f>Vorspeise!C14</f>
        <v>Limettensaft (für Creme)</v>
      </c>
      <c r="D14" s="109">
        <f>Vorspeise!D14</f>
        <v>0</v>
      </c>
      <c r="E14" s="111"/>
      <c r="G14" s="105"/>
      <c r="H14" s="105"/>
      <c r="I14" s="105"/>
      <c r="J14" s="105"/>
      <c r="K14" s="105"/>
      <c r="L14" s="105"/>
    </row>
    <row r="15" spans="1:12" s="103" customFormat="1" ht="14.25" customHeight="1" x14ac:dyDescent="0.15">
      <c r="A15" s="106">
        <f>SUM(Vorspeise!A15)</f>
        <v>0.8</v>
      </c>
      <c r="B15" s="107">
        <v>4</v>
      </c>
      <c r="C15" s="108" t="str">
        <f>Vorspeise!C15</f>
        <v>Chipotle-Paste</v>
      </c>
      <c r="D15" s="109" t="str">
        <f>Vorspeise!D15</f>
        <v>alternativ Chipotle-Sauce</v>
      </c>
      <c r="E15" s="111"/>
      <c r="G15" s="105"/>
      <c r="H15" s="105"/>
      <c r="I15" s="105"/>
      <c r="J15" s="105"/>
      <c r="K15" s="105"/>
      <c r="L15" s="105"/>
    </row>
    <row r="16" spans="1:12" s="103" customFormat="1" ht="14.25" customHeight="1" x14ac:dyDescent="0.15">
      <c r="A16" s="106">
        <f>SUM(Vorspeise!A16)</f>
        <v>0.08</v>
      </c>
      <c r="B16" s="107" t="str">
        <f>Vorspeise!B16</f>
        <v>Kg</v>
      </c>
      <c r="C16" s="108" t="str">
        <f>Vorspeise!C16</f>
        <v>Mayonnaise</v>
      </c>
      <c r="D16" s="109">
        <f>Vorspeise!D16</f>
        <v>0</v>
      </c>
      <c r="E16" s="111"/>
      <c r="G16" s="105"/>
      <c r="H16" s="105"/>
      <c r="I16" s="105"/>
      <c r="J16" s="105"/>
      <c r="K16" s="105"/>
      <c r="L16" s="105"/>
    </row>
    <row r="17" spans="1:12" s="103" customFormat="1" ht="14.25" customHeight="1" x14ac:dyDescent="0.15">
      <c r="A17" s="106">
        <f>SUM(Vorspeise!A17)</f>
        <v>20</v>
      </c>
      <c r="B17" s="107" t="str">
        <f>Vorspeise!B17</f>
        <v>Stk</v>
      </c>
      <c r="C17" s="108" t="str">
        <f>Vorspeise!C17</f>
        <v>Mais-Tortilla-Chips</v>
      </c>
      <c r="D17" s="109">
        <f>Vorspeise!D17</f>
        <v>0</v>
      </c>
      <c r="E17" s="111"/>
      <c r="G17" s="105"/>
      <c r="H17" s="105"/>
      <c r="I17" s="105"/>
      <c r="J17" s="105"/>
      <c r="K17" s="105"/>
      <c r="L17" s="105"/>
    </row>
    <row r="18" spans="1:12" s="103" customFormat="1" ht="14.25" customHeight="1" x14ac:dyDescent="0.15">
      <c r="A18" s="106">
        <f>SUM(Vorspeise!A18)</f>
        <v>0</v>
      </c>
      <c r="B18" s="107">
        <f>Vorspeise!B18</f>
        <v>0</v>
      </c>
      <c r="C18" s="108">
        <f>Vorspeise!C18</f>
        <v>0</v>
      </c>
      <c r="D18" s="109">
        <f>Vorspeise!D18</f>
        <v>0</v>
      </c>
      <c r="E18" s="111"/>
      <c r="G18" s="105"/>
      <c r="H18" s="105"/>
      <c r="I18" s="105"/>
      <c r="J18" s="105"/>
      <c r="K18" s="105"/>
      <c r="L18" s="105"/>
    </row>
    <row r="19" spans="1:12" s="103" customFormat="1" ht="14.25" customHeight="1" x14ac:dyDescent="0.15">
      <c r="A19" s="106">
        <f>SUM(Vorspeise!A19)</f>
        <v>0</v>
      </c>
      <c r="B19" s="107">
        <f>Vorspeise!B19</f>
        <v>0</v>
      </c>
      <c r="C19" s="108">
        <f>Vorspeise!C19</f>
        <v>0</v>
      </c>
      <c r="D19" s="109">
        <f>Vorspeise!D19</f>
        <v>0</v>
      </c>
      <c r="E19" s="111"/>
      <c r="G19" s="105"/>
      <c r="H19" s="105"/>
      <c r="I19" s="105"/>
      <c r="J19" s="105"/>
      <c r="K19" s="105"/>
      <c r="L19" s="105"/>
    </row>
    <row r="20" spans="1:12" s="103" customFormat="1" ht="14.25" customHeight="1" x14ac:dyDescent="0.15">
      <c r="A20" s="106">
        <f>SUM(Vorspeise!A20)</f>
        <v>0</v>
      </c>
      <c r="B20" s="107">
        <f>Vorspeise!B20</f>
        <v>0</v>
      </c>
      <c r="C20" s="108">
        <f>Vorspeise!C20</f>
        <v>0</v>
      </c>
      <c r="D20" s="109">
        <f>Vorspeise!D20</f>
        <v>0</v>
      </c>
      <c r="E20" s="111"/>
      <c r="G20" s="105"/>
      <c r="H20" s="105"/>
      <c r="I20" s="105"/>
      <c r="J20" s="105"/>
      <c r="K20" s="105"/>
      <c r="L20" s="105"/>
    </row>
    <row r="21" spans="1:12" s="103" customFormat="1" ht="14.25" customHeight="1" x14ac:dyDescent="0.15">
      <c r="A21" s="98" t="str">
        <f>Hauptgang!A2</f>
        <v>Pho-Consommé</v>
      </c>
      <c r="B21" s="99"/>
      <c r="C21" s="100"/>
      <c r="D21" s="101" t="s">
        <v>19</v>
      </c>
      <c r="E21" s="111"/>
      <c r="G21" s="105"/>
      <c r="H21" s="105"/>
      <c r="I21" s="105"/>
      <c r="J21" s="105"/>
      <c r="K21" s="105"/>
      <c r="L21" s="105"/>
    </row>
    <row r="22" spans="1:12" s="103" customFormat="1" ht="14.25" customHeight="1" x14ac:dyDescent="0.15">
      <c r="A22" s="106">
        <f>SUM(Hauptgang!A4)</f>
        <v>1.2</v>
      </c>
      <c r="B22" s="107" t="str">
        <f>Hauptgang!B4</f>
        <v>Lt</v>
      </c>
      <c r="C22" s="108" t="str">
        <f>Hauptgang!C4</f>
        <v>Rinderfond, fertig (hochwertig)</v>
      </c>
      <c r="D22" s="109" t="str">
        <f>Hauptgang!D4</f>
        <v>Glas und Würfel</v>
      </c>
      <c r="E22" s="111"/>
      <c r="G22" s="105"/>
      <c r="H22" s="105"/>
      <c r="I22" s="105"/>
      <c r="J22" s="105"/>
      <c r="K22" s="105"/>
      <c r="L22" s="105"/>
    </row>
    <row r="23" spans="1:12" s="103" customFormat="1" ht="14.25" customHeight="1" x14ac:dyDescent="0.15">
      <c r="A23" s="106">
        <f>SUM(Hauptgang!A5)</f>
        <v>1</v>
      </c>
      <c r="B23" s="107" t="str">
        <f>Hauptgang!B5</f>
        <v>Stk</v>
      </c>
      <c r="C23" s="108" t="str">
        <f>Hauptgang!C5</f>
        <v>Zwiebel</v>
      </c>
      <c r="D23" s="109" t="str">
        <f>Hauptgang!D5</f>
        <v>halbiert, angeröstet</v>
      </c>
      <c r="E23" s="112"/>
      <c r="G23" s="105"/>
      <c r="H23" s="105"/>
      <c r="I23" s="105"/>
      <c r="J23" s="105"/>
      <c r="K23" s="105"/>
      <c r="L23" s="105"/>
    </row>
    <row r="24" spans="1:12" s="103" customFormat="1" ht="14.25" customHeight="1" x14ac:dyDescent="0.15">
      <c r="A24" s="106">
        <f>SUM(Hauptgang!A6)</f>
        <v>0.04</v>
      </c>
      <c r="B24" s="107" t="str">
        <f>Hauptgang!B6</f>
        <v>Kg</v>
      </c>
      <c r="C24" s="108" t="str">
        <f>Hauptgang!C6</f>
        <v>Ingwer, frisch</v>
      </c>
      <c r="D24" s="109" t="str">
        <f>Hauptgang!D6</f>
        <v>in Scheiben, angeröstet</v>
      </c>
      <c r="E24" s="112"/>
      <c r="G24" s="105"/>
      <c r="H24" s="105"/>
      <c r="I24" s="105"/>
      <c r="J24" s="105"/>
      <c r="K24" s="105"/>
      <c r="L24" s="105"/>
    </row>
    <row r="25" spans="1:12" s="103" customFormat="1" ht="14.25" customHeight="1" x14ac:dyDescent="0.15">
      <c r="A25" s="106">
        <f>SUM(Hauptgang!A7)</f>
        <v>3</v>
      </c>
      <c r="B25" s="107" t="str">
        <f>Hauptgang!B7</f>
        <v>Stk</v>
      </c>
      <c r="C25" s="108" t="str">
        <f>Hauptgang!C7</f>
        <v>Sternanis</v>
      </c>
      <c r="D25" s="109">
        <f>Hauptgang!D7</f>
        <v>0</v>
      </c>
      <c r="E25" s="112"/>
      <c r="G25" s="105"/>
      <c r="H25" s="105"/>
      <c r="I25" s="105"/>
      <c r="J25" s="105"/>
      <c r="K25" s="105"/>
      <c r="L25" s="105"/>
    </row>
    <row r="26" spans="1:12" s="103" customFormat="1" ht="14.25" customHeight="1" x14ac:dyDescent="0.15">
      <c r="A26" s="106">
        <f>SUM(Hauptgang!A8)</f>
        <v>1</v>
      </c>
      <c r="B26" s="107" t="str">
        <f>Hauptgang!B8</f>
        <v>Stk</v>
      </c>
      <c r="C26" s="108" t="str">
        <f>Hauptgang!C8</f>
        <v>Zimtstange</v>
      </c>
      <c r="D26" s="109">
        <f>Hauptgang!D8</f>
        <v>0</v>
      </c>
      <c r="E26" s="112"/>
      <c r="G26" s="105"/>
      <c r="H26" s="105"/>
      <c r="I26" s="105"/>
      <c r="J26" s="105"/>
      <c r="K26" s="105"/>
      <c r="L26" s="105"/>
    </row>
    <row r="27" spans="1:12" s="103" customFormat="1" ht="14.25" customHeight="1" x14ac:dyDescent="0.15">
      <c r="A27" s="106">
        <f>SUM(Hauptgang!A9)</f>
        <v>2</v>
      </c>
      <c r="B27" s="107" t="str">
        <f>Hauptgang!B9</f>
        <v>EL</v>
      </c>
      <c r="C27" s="108" t="str">
        <f>Hauptgang!C9</f>
        <v>Fischsauce</v>
      </c>
      <c r="D27" s="109">
        <f>Hauptgang!D9</f>
        <v>0</v>
      </c>
      <c r="E27" s="112"/>
      <c r="G27" s="105"/>
      <c r="H27" s="105"/>
      <c r="I27" s="105"/>
      <c r="J27" s="105"/>
      <c r="K27" s="105"/>
      <c r="L27" s="105"/>
    </row>
    <row r="28" spans="1:12" s="103" customFormat="1" ht="14.25" customHeight="1" x14ac:dyDescent="0.15">
      <c r="A28" s="106">
        <f>SUM(Hauptgang!A10)</f>
        <v>1</v>
      </c>
      <c r="B28" s="107" t="str">
        <f>Hauptgang!B10</f>
        <v>EL</v>
      </c>
      <c r="C28" s="108" t="str">
        <f>Hauptgang!C10</f>
        <v>Sojasauce</v>
      </c>
      <c r="D28" s="109">
        <f>Hauptgang!D10</f>
        <v>0</v>
      </c>
      <c r="E28" s="112"/>
      <c r="G28" s="105"/>
      <c r="H28" s="105"/>
      <c r="I28" s="105"/>
      <c r="J28" s="105"/>
      <c r="K28" s="105"/>
      <c r="L28" s="105"/>
    </row>
    <row r="29" spans="1:12" s="103" customFormat="1" ht="14.25" customHeight="1" x14ac:dyDescent="0.15">
      <c r="A29" s="106">
        <f>SUM(Hauptgang!A11)</f>
        <v>1</v>
      </c>
      <c r="B29" s="107" t="str">
        <f>Hauptgang!B11</f>
        <v>TL</v>
      </c>
      <c r="C29" s="108" t="str">
        <f>Hauptgang!C11</f>
        <v>Zucker</v>
      </c>
      <c r="D29" s="109">
        <f>Hauptgang!D11</f>
        <v>0</v>
      </c>
      <c r="E29" s="112"/>
      <c r="G29" s="105"/>
      <c r="H29" s="105"/>
      <c r="I29" s="105"/>
      <c r="J29" s="105"/>
      <c r="K29" s="105"/>
      <c r="L29" s="105"/>
    </row>
    <row r="30" spans="1:12" s="103" customFormat="1" ht="14.25" customHeight="1" x14ac:dyDescent="0.15">
      <c r="A30" s="127">
        <f>SUM(Hauptgang!A12)</f>
        <v>250</v>
      </c>
      <c r="B30" s="107" t="str">
        <f>Hauptgang!B12</f>
        <v>Kg</v>
      </c>
      <c r="C30" s="126" t="str">
        <f>Hauptgang!C12</f>
        <v>Rinderfilet</v>
      </c>
      <c r="D30" s="109" t="str">
        <f>Hauptgang!D12</f>
        <v>tiefgekühlt anschneiden = dünner Schnitt</v>
      </c>
      <c r="E30" s="112"/>
    </row>
    <row r="31" spans="1:12" s="103" customFormat="1" ht="14.25" customHeight="1" x14ac:dyDescent="0.15">
      <c r="A31" s="106">
        <f>SUM(Hauptgang!A13)</f>
        <v>0.15</v>
      </c>
      <c r="B31" s="107" t="str">
        <f>Hauptgang!B13</f>
        <v>Kg</v>
      </c>
      <c r="C31" s="108" t="str">
        <f>Hauptgang!C13</f>
        <v xml:space="preserve">Glasnudeln </v>
      </c>
      <c r="D31" s="109" t="str">
        <f>Hauptgang!D13</f>
        <v>(Vermiselle)</v>
      </c>
      <c r="E31" s="112"/>
      <c r="G31" s="105"/>
      <c r="H31" s="105"/>
      <c r="I31" s="105"/>
      <c r="J31" s="105"/>
      <c r="K31" s="105"/>
      <c r="L31" s="105"/>
    </row>
    <row r="32" spans="1:12" s="103" customFormat="1" ht="14.25" customHeight="1" x14ac:dyDescent="0.15">
      <c r="A32" s="106">
        <f>SUM(Hauptgang!A14)</f>
        <v>2</v>
      </c>
      <c r="B32" s="107" t="str">
        <f>Hauptgang!B14</f>
        <v>Stk</v>
      </c>
      <c r="C32" s="108" t="str">
        <f>Hauptgang!C14</f>
        <v>Frühlingszwiebeln</v>
      </c>
      <c r="D32" s="109" t="str">
        <f>Hauptgang!D14</f>
        <v>in Ringe</v>
      </c>
      <c r="E32" s="112"/>
      <c r="G32" s="105"/>
      <c r="H32" s="105"/>
      <c r="I32" s="105"/>
      <c r="J32" s="105"/>
      <c r="K32" s="105"/>
      <c r="L32" s="105"/>
    </row>
    <row r="33" spans="1:12" s="103" customFormat="1" ht="14.25" customHeight="1" x14ac:dyDescent="0.15">
      <c r="A33" s="106">
        <f>SUM(Hauptgang!A15)</f>
        <v>1</v>
      </c>
      <c r="B33" s="107">
        <f>Hauptgang!B15</f>
        <v>4</v>
      </c>
      <c r="C33" s="108" t="str">
        <f>Hauptgang!C15</f>
        <v>Koriander, Minze, Thai-Basilikum</v>
      </c>
      <c r="D33" s="109" t="str">
        <f>Hauptgang!D15</f>
        <v>gemischt, gezupft</v>
      </c>
      <c r="E33" s="111"/>
      <c r="G33" s="105"/>
      <c r="H33" s="105"/>
      <c r="I33" s="105"/>
      <c r="J33" s="105"/>
      <c r="K33" s="105"/>
      <c r="L33" s="105"/>
    </row>
    <row r="34" spans="1:12" s="103" customFormat="1" ht="14.25" customHeight="1" x14ac:dyDescent="0.15">
      <c r="A34" s="106">
        <f>SUM(Hauptgang!A16)</f>
        <v>1</v>
      </c>
      <c r="B34" s="107" t="str">
        <f>Hauptgang!B16</f>
        <v>Stk</v>
      </c>
      <c r="C34" s="108" t="str">
        <f>Hauptgang!C16</f>
        <v>Limette</v>
      </c>
      <c r="D34" s="109" t="str">
        <f>Hauptgang!D16</f>
        <v>in Schnitzen</v>
      </c>
      <c r="E34" s="111"/>
      <c r="G34" s="105"/>
      <c r="H34" s="105"/>
      <c r="I34" s="105"/>
      <c r="J34" s="105"/>
      <c r="K34" s="105"/>
      <c r="L34" s="105"/>
    </row>
    <row r="35" spans="1:12" s="103" customFormat="1" ht="14.25" customHeight="1" x14ac:dyDescent="0.15">
      <c r="A35" s="106">
        <f>SUM(Hauptgang!A17)</f>
        <v>1</v>
      </c>
      <c r="B35" s="107" t="str">
        <f>Hauptgang!B17</f>
        <v>Stk</v>
      </c>
      <c r="C35" s="108" t="str">
        <f>Hauptgang!C17</f>
        <v>Chilli</v>
      </c>
      <c r="D35" s="109" t="str">
        <f>Hauptgang!D17</f>
        <v>nach belieben</v>
      </c>
      <c r="E35" s="111"/>
      <c r="G35" s="105"/>
      <c r="H35" s="105"/>
      <c r="I35" s="105"/>
      <c r="J35" s="105"/>
      <c r="K35" s="105"/>
      <c r="L35" s="105"/>
    </row>
    <row r="36" spans="1:12" s="103" customFormat="1" ht="14.25" customHeight="1" x14ac:dyDescent="0.15">
      <c r="A36" s="106">
        <f>SUM(Hauptgang!A18)</f>
        <v>0</v>
      </c>
      <c r="B36" s="107">
        <f>Hauptgang!B18</f>
        <v>0</v>
      </c>
      <c r="C36" s="108">
        <f>Hauptgang!C18</f>
        <v>0</v>
      </c>
      <c r="D36" s="109">
        <f>Hauptgang!D18</f>
        <v>0</v>
      </c>
      <c r="E36" s="111"/>
      <c r="G36" s="105"/>
      <c r="H36" s="105"/>
      <c r="I36" s="105"/>
      <c r="J36" s="105"/>
      <c r="K36" s="105"/>
      <c r="L36" s="105"/>
    </row>
    <row r="37" spans="1:12" s="103" customFormat="1" ht="14.25" customHeight="1" x14ac:dyDescent="0.15">
      <c r="A37" s="106">
        <f>SUM(Hauptgang!A19)</f>
        <v>0</v>
      </c>
      <c r="B37" s="107">
        <f>Hauptgang!B19</f>
        <v>0</v>
      </c>
      <c r="C37" s="108">
        <f>Hauptgang!C19</f>
        <v>0</v>
      </c>
      <c r="D37" s="109">
        <f>Hauptgang!D19</f>
        <v>0</v>
      </c>
      <c r="E37" s="111"/>
      <c r="G37" s="105"/>
      <c r="H37" s="105"/>
      <c r="I37" s="105"/>
      <c r="J37" s="105"/>
      <c r="K37" s="105"/>
      <c r="L37" s="105"/>
    </row>
    <row r="38" spans="1:12" s="103" customFormat="1" ht="14.25" customHeight="1" x14ac:dyDescent="0.15">
      <c r="A38" s="98" t="str">
        <f>'Hauptgang (2)'!A2</f>
        <v>Döner Deluxe</v>
      </c>
      <c r="B38" s="99"/>
      <c r="C38" s="100"/>
      <c r="D38" s="101" t="s">
        <v>19</v>
      </c>
      <c r="E38" s="111"/>
      <c r="G38" s="105"/>
      <c r="H38" s="105"/>
      <c r="I38" s="105"/>
      <c r="J38" s="105"/>
      <c r="K38" s="105"/>
      <c r="L38" s="105"/>
    </row>
    <row r="39" spans="1:12" s="103" customFormat="1" ht="14.25" customHeight="1" x14ac:dyDescent="0.15">
      <c r="A39" s="106">
        <f>SUM('Hauptgang (2)'!A4)</f>
        <v>0.5</v>
      </c>
      <c r="B39" s="107" t="str">
        <f>'Hauptgang (2)'!B4</f>
        <v>Kg</v>
      </c>
      <c r="C39" s="108" t="str">
        <f>'Hauptgang (2)'!C4</f>
        <v>Lammnierstück</v>
      </c>
      <c r="D39" s="109" t="str">
        <f>'Hauptgang (2)'!D4</f>
        <v>ca. 100g p.P.</v>
      </c>
      <c r="E39" s="111"/>
      <c r="G39" s="105"/>
      <c r="H39" s="105"/>
      <c r="I39" s="105"/>
      <c r="J39" s="105"/>
      <c r="K39" s="105"/>
      <c r="L39" s="105"/>
    </row>
    <row r="40" spans="1:12" s="103" customFormat="1" ht="14.25" customHeight="1" x14ac:dyDescent="0.15">
      <c r="A40" s="106">
        <f>SUM('Hauptgang (2)'!A5)</f>
        <v>2</v>
      </c>
      <c r="B40" s="107" t="str">
        <f>'Hauptgang (2)'!B5</f>
        <v>EL</v>
      </c>
      <c r="C40" s="108" t="str">
        <f>'Hauptgang (2)'!C5</f>
        <v>Olivenöl</v>
      </c>
      <c r="D40" s="109" t="str">
        <f>'Hauptgang (2)'!D5</f>
        <v>zum Anbraten</v>
      </c>
      <c r="E40" s="111"/>
      <c r="G40" s="105"/>
      <c r="H40" s="105"/>
      <c r="I40" s="105"/>
      <c r="J40" s="105"/>
      <c r="K40" s="105"/>
      <c r="L40" s="105"/>
    </row>
    <row r="41" spans="1:12" s="103" customFormat="1" ht="14.25" customHeight="1" x14ac:dyDescent="0.15">
      <c r="A41" s="106">
        <f>SUM('Hauptgang (2)'!A6)</f>
        <v>1</v>
      </c>
      <c r="B41" s="107" t="str">
        <f>'Hauptgang (2)'!B6</f>
        <v>TL</v>
      </c>
      <c r="C41" s="108" t="str">
        <f>'Hauptgang (2)'!C6</f>
        <v>Kreuzkümmel, gemahlen</v>
      </c>
      <c r="D41" s="109">
        <f>'Hauptgang (2)'!D6</f>
        <v>0</v>
      </c>
      <c r="E41" s="111"/>
      <c r="G41" s="105"/>
      <c r="H41" s="105"/>
      <c r="I41" s="105"/>
      <c r="J41" s="105"/>
      <c r="K41" s="105"/>
      <c r="L41" s="105"/>
    </row>
    <row r="42" spans="1:12" s="103" customFormat="1" ht="14.25" customHeight="1" x14ac:dyDescent="0.15">
      <c r="A42" s="106">
        <f>SUM('Hauptgang (2)'!A7)</f>
        <v>1</v>
      </c>
      <c r="B42" s="107" t="str">
        <f>'Hauptgang (2)'!B7</f>
        <v>TL</v>
      </c>
      <c r="C42" s="108" t="str">
        <f>'Hauptgang (2)'!C7</f>
        <v>Paprikapulver, edelsüss</v>
      </c>
      <c r="D42" s="109">
        <f>'Hauptgang (2)'!D7</f>
        <v>0</v>
      </c>
      <c r="E42" s="111"/>
      <c r="G42" s="105"/>
      <c r="H42" s="105"/>
      <c r="I42" s="105"/>
      <c r="J42" s="105"/>
      <c r="K42" s="105"/>
      <c r="L42" s="105"/>
    </row>
    <row r="43" spans="1:12" s="103" customFormat="1" ht="14.25" customHeight="1" x14ac:dyDescent="0.15">
      <c r="A43" s="106">
        <f>SUM('Hauptgang (2)'!A8)</f>
        <v>1</v>
      </c>
      <c r="B43" s="107" t="str">
        <f>'Hauptgang (2)'!B8</f>
        <v>Prise</v>
      </c>
      <c r="C43" s="108" t="str">
        <f>'Hauptgang (2)'!C8</f>
        <v>Salz</v>
      </c>
      <c r="D43" s="109">
        <f>'Hauptgang (2)'!D8</f>
        <v>0</v>
      </c>
      <c r="E43" s="111"/>
      <c r="G43" s="105"/>
      <c r="H43" s="105"/>
      <c r="I43" s="105"/>
      <c r="J43" s="105"/>
      <c r="K43" s="105"/>
      <c r="L43" s="105"/>
    </row>
    <row r="44" spans="1:12" s="103" customFormat="1" ht="14.25" customHeight="1" x14ac:dyDescent="0.15">
      <c r="A44" s="106">
        <f>SUM('Hauptgang (2)'!A9)</f>
        <v>1</v>
      </c>
      <c r="B44" s="107" t="str">
        <f>'Hauptgang (2)'!B9</f>
        <v>Prise</v>
      </c>
      <c r="C44" s="108" t="str">
        <f>'Hauptgang (2)'!C9</f>
        <v>Pfeffer</v>
      </c>
      <c r="D44" s="109">
        <f>'Hauptgang (2)'!D9</f>
        <v>0</v>
      </c>
      <c r="E44" s="111"/>
      <c r="G44" s="105"/>
      <c r="H44" s="105"/>
      <c r="I44" s="105"/>
      <c r="J44" s="105"/>
      <c r="K44" s="105"/>
      <c r="L44" s="105"/>
    </row>
    <row r="45" spans="1:12" s="103" customFormat="1" ht="14.25" customHeight="1" x14ac:dyDescent="0.15">
      <c r="A45" s="106">
        <f>SUM('Hauptgang (2)'!A10)</f>
        <v>0.25</v>
      </c>
      <c r="B45" s="107" t="str">
        <f>'Hauptgang (2)'!B10</f>
        <v>Kg</v>
      </c>
      <c r="C45" s="108" t="str">
        <f>'Hauptgang (2)'!C10</f>
        <v>Naturjoghurt</v>
      </c>
      <c r="D45" s="109">
        <f>'Hauptgang (2)'!D10</f>
        <v>0</v>
      </c>
      <c r="E45" s="111"/>
      <c r="G45" s="105"/>
      <c r="H45" s="105"/>
      <c r="I45" s="105"/>
      <c r="J45" s="105"/>
      <c r="K45" s="105"/>
      <c r="L45" s="105"/>
    </row>
    <row r="46" spans="1:12" s="103" customFormat="1" ht="14.25" customHeight="1" x14ac:dyDescent="0.15">
      <c r="A46" s="106">
        <f>SUM('Hauptgang (2)'!A11)</f>
        <v>2</v>
      </c>
      <c r="B46" s="107" t="str">
        <f>'Hauptgang (2)'!B11</f>
        <v>Zehen</v>
      </c>
      <c r="C46" s="108" t="str">
        <f>'Hauptgang (2)'!C11</f>
        <v>Knoblauch</v>
      </c>
      <c r="D46" s="109" t="str">
        <f>'Hauptgang (2)'!D11</f>
        <v>gepresst</v>
      </c>
      <c r="E46" s="111"/>
      <c r="G46" s="105"/>
      <c r="H46" s="105"/>
      <c r="I46" s="105"/>
      <c r="J46" s="105"/>
      <c r="K46" s="105"/>
      <c r="L46" s="105"/>
    </row>
    <row r="47" spans="1:12" s="103" customFormat="1" ht="14.25" customHeight="1" x14ac:dyDescent="0.15">
      <c r="A47" s="106">
        <f>SUM('Hauptgang (2)'!A12)</f>
        <v>1</v>
      </c>
      <c r="B47" s="107" t="str">
        <f>'Hauptgang (2)'!B12</f>
        <v>Stk</v>
      </c>
      <c r="C47" s="108" t="str">
        <f>'Hauptgang (2)'!C12</f>
        <v>Zitrone</v>
      </c>
      <c r="D47" s="109" t="str">
        <f>'Hauptgang (2)'!D12</f>
        <v>Saft</v>
      </c>
      <c r="E47" s="111"/>
    </row>
    <row r="48" spans="1:12" s="103" customFormat="1" ht="14.25" customHeight="1" x14ac:dyDescent="0.15">
      <c r="A48" s="106">
        <f>SUM('Hauptgang (2)'!A13)</f>
        <v>1</v>
      </c>
      <c r="B48" s="107" t="str">
        <f>'Hauptgang (2)'!B13</f>
        <v>Stk</v>
      </c>
      <c r="C48" s="108" t="str">
        <f>'Hauptgang (2)'!C13</f>
        <v>Fladenbrot</v>
      </c>
      <c r="D48" s="109" t="str">
        <f>'Hauptgang (2)'!D13</f>
        <v>für Chips</v>
      </c>
      <c r="E48" s="111"/>
      <c r="G48" s="105"/>
      <c r="H48" s="105"/>
      <c r="I48" s="105"/>
      <c r="J48" s="105"/>
      <c r="K48" s="105"/>
      <c r="L48" s="105"/>
    </row>
    <row r="49" spans="1:12" s="103" customFormat="1" ht="14.25" customHeight="1" x14ac:dyDescent="0.15">
      <c r="A49" s="106">
        <f>SUM('Hauptgang (2)'!A14)</f>
        <v>2</v>
      </c>
      <c r="B49" s="107" t="str">
        <f>'Hauptgang (2)'!B14</f>
        <v>EL</v>
      </c>
      <c r="C49" s="108" t="str">
        <f>'Hauptgang (2)'!C14</f>
        <v>Olivenöl (für Chips)</v>
      </c>
      <c r="D49" s="109">
        <f>'Hauptgang (2)'!D14</f>
        <v>0</v>
      </c>
      <c r="E49" s="111"/>
      <c r="G49" s="105"/>
      <c r="H49" s="105"/>
      <c r="I49" s="105"/>
      <c r="J49" s="105"/>
      <c r="K49" s="105"/>
      <c r="L49" s="105"/>
    </row>
    <row r="50" spans="1:12" s="103" customFormat="1" ht="14.25" customHeight="1" x14ac:dyDescent="0.15">
      <c r="A50" s="106">
        <f>SUM('Hauptgang (2)'!A15)</f>
        <v>0.3</v>
      </c>
      <c r="B50" s="107">
        <f>'Hauptgang (2)'!B15</f>
        <v>4</v>
      </c>
      <c r="C50" s="108" t="str">
        <f>'Hauptgang (2)'!C15</f>
        <v>Rotkohl, fein gehobelt / geschnitten</v>
      </c>
      <c r="D50" s="109">
        <f>'Hauptgang (2)'!D15</f>
        <v>0</v>
      </c>
      <c r="E50" s="111"/>
      <c r="G50" s="105"/>
      <c r="H50" s="105"/>
      <c r="I50" s="105"/>
      <c r="J50" s="105"/>
      <c r="K50" s="105"/>
      <c r="L50" s="105"/>
    </row>
    <row r="51" spans="1:12" s="103" customFormat="1" ht="14.25" customHeight="1" x14ac:dyDescent="0.15">
      <c r="A51" s="106">
        <f>SUM('Hauptgang (2)'!A16)</f>
        <v>2</v>
      </c>
      <c r="B51" s="107" t="str">
        <f>'Hauptgang (2)'!B16</f>
        <v>EL</v>
      </c>
      <c r="C51" s="108" t="str">
        <f>'Hauptgang (2)'!C16</f>
        <v>Essig</v>
      </c>
      <c r="D51" s="109">
        <f>'Hauptgang (2)'!D16</f>
        <v>0</v>
      </c>
      <c r="E51" s="111"/>
      <c r="G51" s="105"/>
      <c r="H51" s="105"/>
      <c r="I51" s="105"/>
      <c r="J51" s="105"/>
      <c r="K51" s="105"/>
      <c r="L51" s="105"/>
    </row>
    <row r="52" spans="1:12" s="103" customFormat="1" ht="14.25" customHeight="1" x14ac:dyDescent="0.15">
      <c r="A52" s="106">
        <f>SUM('Hauptgang (2)'!A17)</f>
        <v>1</v>
      </c>
      <c r="B52" s="107" t="str">
        <f>'Hauptgang (2)'!B17</f>
        <v>TL</v>
      </c>
      <c r="C52" s="108" t="str">
        <f>'Hauptgang (2)'!C17</f>
        <v>Zucker</v>
      </c>
      <c r="D52" s="109">
        <f>'Hauptgang (2)'!D17</f>
        <v>0</v>
      </c>
      <c r="E52" s="111"/>
      <c r="G52" s="105"/>
      <c r="H52" s="105"/>
      <c r="I52" s="105"/>
      <c r="J52" s="105"/>
      <c r="K52" s="105"/>
      <c r="L52" s="105"/>
    </row>
    <row r="53" spans="1:12" s="103" customFormat="1" ht="14.25" customHeight="1" x14ac:dyDescent="0.15">
      <c r="A53" s="106">
        <f>SUM('Hauptgang (2)'!A18)</f>
        <v>0.5</v>
      </c>
      <c r="B53" s="107" t="str">
        <f>'Hauptgang (2)'!B18</f>
        <v>Bund</v>
      </c>
      <c r="C53" s="108" t="str">
        <f>'Hauptgang (2)'!C18</f>
        <v>Petersilie, glatt</v>
      </c>
      <c r="D53" s="109" t="str">
        <f>'Hauptgang (2)'!D18</f>
        <v>gehackt</v>
      </c>
      <c r="E53" s="111"/>
      <c r="G53" s="105"/>
      <c r="H53" s="105"/>
      <c r="I53" s="105"/>
      <c r="J53" s="105"/>
      <c r="K53" s="105"/>
      <c r="L53" s="105"/>
    </row>
    <row r="54" spans="1:12" s="103" customFormat="1" ht="14.25" customHeight="1" x14ac:dyDescent="0.15">
      <c r="A54" s="106">
        <f>SUM('Hauptgang (2)'!A19)</f>
        <v>0</v>
      </c>
      <c r="B54" s="107">
        <f>'Hauptgang (2)'!B19</f>
        <v>0</v>
      </c>
      <c r="C54" s="108">
        <f>'Hauptgang (2)'!C19</f>
        <v>0</v>
      </c>
      <c r="D54" s="109">
        <f>'Hauptgang (2)'!D19</f>
        <v>0</v>
      </c>
      <c r="E54" s="111"/>
      <c r="G54" s="105"/>
      <c r="H54" s="105"/>
      <c r="I54" s="105"/>
      <c r="J54" s="105"/>
      <c r="K54" s="105"/>
      <c r="L54" s="105"/>
    </row>
    <row r="55" spans="1:12" s="103" customFormat="1" ht="14.25" customHeight="1" x14ac:dyDescent="0.15">
      <c r="A55" s="106">
        <f>SUM('Hauptgang (2)'!A20)</f>
        <v>0</v>
      </c>
      <c r="B55" s="107">
        <f>'Hauptgang (2)'!B20</f>
        <v>0</v>
      </c>
      <c r="C55" s="108">
        <f>'Hauptgang (2)'!C20</f>
        <v>0</v>
      </c>
      <c r="D55" s="109">
        <f>'Hauptgang (2)'!D20</f>
        <v>0</v>
      </c>
      <c r="E55" s="111"/>
      <c r="G55" s="105"/>
      <c r="H55" s="105"/>
      <c r="I55" s="105"/>
      <c r="J55" s="105"/>
      <c r="K55" s="105"/>
      <c r="L55" s="105"/>
    </row>
    <row r="56" spans="1:12" s="103" customFormat="1" ht="14.25" customHeight="1" x14ac:dyDescent="0.15">
      <c r="A56" s="106">
        <f>SUM('Hauptgang (2)'!A21)</f>
        <v>0</v>
      </c>
      <c r="B56" s="107">
        <f>'Hauptgang (2)'!B21</f>
        <v>0</v>
      </c>
      <c r="C56" s="108">
        <f>'Hauptgang (2)'!C21</f>
        <v>0</v>
      </c>
      <c r="D56" s="109" t="str">
        <f>'Hauptgang (2)'!D21</f>
        <v xml:space="preserve">      </v>
      </c>
      <c r="E56" s="111"/>
      <c r="G56" s="105"/>
      <c r="H56" s="105"/>
      <c r="I56" s="105"/>
      <c r="J56" s="105"/>
      <c r="K56" s="105"/>
      <c r="L56" s="105"/>
    </row>
    <row r="57" spans="1:12" s="103" customFormat="1" ht="14.25" customHeight="1" x14ac:dyDescent="0.15">
      <c r="A57" s="98" t="str">
        <f>Dessert!A2</f>
        <v>Frozen Yogurt Bar</v>
      </c>
      <c r="B57" s="99"/>
      <c r="C57" s="100"/>
      <c r="D57" s="101" t="s">
        <v>19</v>
      </c>
      <c r="E57" s="111"/>
      <c r="G57" s="105"/>
      <c r="H57" s="105"/>
      <c r="I57" s="105"/>
      <c r="J57" s="105"/>
      <c r="K57" s="105"/>
      <c r="L57" s="105"/>
    </row>
    <row r="58" spans="1:12" s="103" customFormat="1" ht="14.25" customHeight="1" x14ac:dyDescent="0.15">
      <c r="A58" s="106">
        <f>SUM(Dessert!A4)</f>
        <v>0.4</v>
      </c>
      <c r="B58" s="107" t="str">
        <f>Dessert!B4</f>
        <v>Kg</v>
      </c>
      <c r="C58" s="108" t="str">
        <f>Dessert!C4</f>
        <v>Griechischer Joghurt (10%)</v>
      </c>
      <c r="D58" s="109">
        <f>Dessert!D4</f>
        <v>0</v>
      </c>
      <c r="E58" s="111"/>
      <c r="G58" s="105"/>
      <c r="H58" s="105"/>
      <c r="I58" s="105"/>
      <c r="J58" s="105"/>
      <c r="K58" s="105"/>
      <c r="L58" s="105"/>
    </row>
    <row r="59" spans="1:12" s="103" customFormat="1" ht="14.25" customHeight="1" x14ac:dyDescent="0.15">
      <c r="A59" s="106">
        <f>SUM(Dessert!A5)</f>
        <v>2.4</v>
      </c>
      <c r="B59" s="107" t="str">
        <f>Dessert!B5</f>
        <v>EL</v>
      </c>
      <c r="C59" s="108" t="str">
        <f>Dessert!C5</f>
        <v>Honig</v>
      </c>
      <c r="D59" s="109">
        <f>Dessert!D5</f>
        <v>0</v>
      </c>
      <c r="E59" s="111"/>
      <c r="G59" s="105"/>
      <c r="H59" s="105"/>
      <c r="I59" s="105"/>
      <c r="J59" s="105"/>
      <c r="K59" s="105"/>
      <c r="L59" s="105"/>
    </row>
    <row r="60" spans="1:12" s="103" customFormat="1" ht="14.25" customHeight="1" x14ac:dyDescent="0.15">
      <c r="A60" s="106">
        <f>SUM(Dessert!A6)</f>
        <v>0.8</v>
      </c>
      <c r="B60" s="107" t="str">
        <f>Dessert!B6</f>
        <v>TL</v>
      </c>
      <c r="C60" s="108" t="str">
        <f>Dessert!C6</f>
        <v>Vanilleextrakt (oder 1 Vanilleschote)</v>
      </c>
      <c r="D60" s="109">
        <f>Dessert!D6</f>
        <v>0</v>
      </c>
      <c r="E60" s="111"/>
      <c r="G60" s="105"/>
      <c r="H60" s="105"/>
      <c r="I60" s="105"/>
      <c r="J60" s="105"/>
      <c r="K60" s="105"/>
      <c r="L60" s="105"/>
    </row>
    <row r="61" spans="1:12" s="103" customFormat="1" ht="14.25" customHeight="1" x14ac:dyDescent="0.15">
      <c r="A61" s="106">
        <f>SUM(Dessert!A7)</f>
        <v>0.32</v>
      </c>
      <c r="B61" s="107" t="str">
        <f>Dessert!B7</f>
        <v>Kg</v>
      </c>
      <c r="C61" s="108" t="str">
        <f>Dessert!C7</f>
        <v>Beeren, gemischt (frisch/TK)</v>
      </c>
      <c r="D61" s="109" t="str">
        <f>Dessert!D7</f>
        <v>z. B. Heidelbeeren, Himbeeren, Erdbeeren</v>
      </c>
      <c r="E61" s="111"/>
      <c r="G61" s="105"/>
      <c r="H61" s="105"/>
      <c r="I61" s="105"/>
      <c r="J61" s="105"/>
      <c r="K61" s="105"/>
      <c r="L61" s="105"/>
    </row>
    <row r="62" spans="1:12" s="103" customFormat="1" ht="14.25" customHeight="1" x14ac:dyDescent="0.15">
      <c r="A62" s="106">
        <f>SUM(Dessert!A8)</f>
        <v>1.6</v>
      </c>
      <c r="B62" s="107" t="str">
        <f>Dessert!B8</f>
        <v>EL</v>
      </c>
      <c r="C62" s="108" t="str">
        <f>Dessert!C8</f>
        <v>Zucker</v>
      </c>
      <c r="D62" s="109" t="str">
        <f>Dessert!D8</f>
        <v>für das Kompott</v>
      </c>
      <c r="E62" s="111"/>
      <c r="G62" s="105"/>
      <c r="H62" s="105"/>
      <c r="I62" s="105"/>
      <c r="J62" s="105"/>
      <c r="K62" s="105"/>
      <c r="L62" s="105"/>
    </row>
    <row r="63" spans="1:12" s="103" customFormat="1" ht="14.25" customHeight="1" x14ac:dyDescent="0.15">
      <c r="A63" s="106">
        <f>SUM(Dessert!A9)</f>
        <v>0.8</v>
      </c>
      <c r="B63" s="107" t="str">
        <f>Dessert!B9</f>
        <v>EL</v>
      </c>
      <c r="C63" s="108" t="str">
        <f>Dessert!C9</f>
        <v>Zitronensaft</v>
      </c>
      <c r="D63" s="109">
        <f>Dessert!D9</f>
        <v>0</v>
      </c>
      <c r="E63" s="111"/>
    </row>
    <row r="64" spans="1:12" s="103" customFormat="1" ht="14.25" customHeight="1" x14ac:dyDescent="0.15">
      <c r="A64" s="106">
        <f>SUM(Dessert!A10)</f>
        <v>0.12</v>
      </c>
      <c r="B64" s="107" t="str">
        <f>Dessert!B10</f>
        <v>Kg</v>
      </c>
      <c r="C64" s="108" t="str">
        <f>Dessert!C10</f>
        <v>Granola / Müsli</v>
      </c>
      <c r="D64" s="109">
        <f>Dessert!D10</f>
        <v>0</v>
      </c>
      <c r="E64" s="111"/>
      <c r="G64" s="105"/>
      <c r="H64" s="105"/>
      <c r="I64" s="105"/>
      <c r="J64" s="105"/>
      <c r="K64" s="105"/>
      <c r="L64" s="105"/>
    </row>
    <row r="65" spans="1:12" s="103" customFormat="1" ht="14.25" customHeight="1" x14ac:dyDescent="0.15">
      <c r="A65" s="106">
        <f>SUM(Dessert!A11)</f>
        <v>0.02</v>
      </c>
      <c r="B65" s="107" t="str">
        <f>Dessert!B11</f>
        <v>Kg</v>
      </c>
      <c r="C65" s="108" t="str">
        <f>Dessert!C11</f>
        <v>Butter</v>
      </c>
      <c r="D65" s="109" t="str">
        <f>Dessert!D11</f>
        <v>zum Anrösten des Granola</v>
      </c>
      <c r="E65" s="111"/>
      <c r="G65" s="105"/>
      <c r="H65" s="105"/>
      <c r="I65" s="105"/>
      <c r="J65" s="105"/>
      <c r="K65" s="105"/>
      <c r="L65" s="105"/>
    </row>
    <row r="66" spans="1:12" s="103" customFormat="1" ht="14" customHeight="1" x14ac:dyDescent="0.15">
      <c r="A66" s="106">
        <f>SUM(Dessert!A12)</f>
        <v>4</v>
      </c>
      <c r="B66" s="107" t="str">
        <f>Dessert!B12</f>
        <v>Blätter</v>
      </c>
      <c r="C66" s="108" t="str">
        <f>Dessert!C12</f>
        <v>Minze, frisch</v>
      </c>
      <c r="D66" s="109" t="str">
        <f>Dessert!D12</f>
        <v>zum Garnieren</v>
      </c>
      <c r="E66" s="111"/>
      <c r="G66" s="105"/>
      <c r="H66" s="105"/>
      <c r="I66" s="105"/>
      <c r="J66" s="105"/>
      <c r="K66" s="105"/>
      <c r="L66" s="105"/>
    </row>
    <row r="67" spans="1:12" s="103" customFormat="1" ht="14" customHeight="1" x14ac:dyDescent="0.15">
      <c r="A67" s="106">
        <f>SUM(Dessert!A13)</f>
        <v>0</v>
      </c>
      <c r="B67" s="107">
        <f>Dessert!B13</f>
        <v>0</v>
      </c>
      <c r="C67" s="108">
        <f>Dessert!C13</f>
        <v>0</v>
      </c>
      <c r="D67" s="109">
        <f>Dessert!D13</f>
        <v>0</v>
      </c>
      <c r="E67" s="111"/>
      <c r="G67" s="105"/>
      <c r="H67" s="105"/>
      <c r="I67" s="105"/>
      <c r="J67" s="105"/>
      <c r="K67" s="105"/>
      <c r="L67" s="105"/>
    </row>
    <row r="68" spans="1:12" s="103" customFormat="1" ht="14" customHeight="1" x14ac:dyDescent="0.15">
      <c r="A68" s="106">
        <f>SUM(Dessert!A14)</f>
        <v>0</v>
      </c>
      <c r="B68" s="107">
        <f>Dessert!B14</f>
        <v>0</v>
      </c>
      <c r="C68" s="108">
        <f>Dessert!C14</f>
        <v>0</v>
      </c>
      <c r="D68" s="109">
        <f>Dessert!D14</f>
        <v>0</v>
      </c>
      <c r="E68" s="111"/>
      <c r="G68" s="105"/>
      <c r="H68" s="105"/>
      <c r="I68" s="105"/>
      <c r="J68" s="105"/>
      <c r="K68" s="105"/>
      <c r="L68" s="105"/>
    </row>
    <row r="69" spans="1:12" s="103" customFormat="1" ht="14" customHeight="1" x14ac:dyDescent="0.15">
      <c r="A69" s="106">
        <f>SUM(Dessert!A15)</f>
        <v>0</v>
      </c>
      <c r="B69" s="107">
        <f>Dessert!B15</f>
        <v>4</v>
      </c>
      <c r="C69" s="108">
        <f>Dessert!C15</f>
        <v>0</v>
      </c>
      <c r="D69" s="109">
        <f>Dessert!D15</f>
        <v>0</v>
      </c>
      <c r="E69" s="111"/>
      <c r="G69" s="105"/>
      <c r="H69" s="105"/>
      <c r="I69" s="105"/>
      <c r="J69" s="105"/>
      <c r="K69" s="105"/>
      <c r="L69" s="105"/>
    </row>
    <row r="70" spans="1:12" s="103" customFormat="1" ht="14.25" customHeight="1" x14ac:dyDescent="0.15">
      <c r="A70" s="98" t="s">
        <v>148</v>
      </c>
      <c r="B70" s="99"/>
      <c r="C70" s="100"/>
      <c r="D70" s="101"/>
      <c r="E70" s="111"/>
      <c r="G70" s="105"/>
      <c r="H70" s="105"/>
      <c r="I70" s="105"/>
      <c r="J70" s="105"/>
      <c r="K70" s="105"/>
      <c r="L70" s="105"/>
    </row>
    <row r="71" spans="1:12" ht="11.25" customHeight="1" x14ac:dyDescent="0.15">
      <c r="A71" s="121">
        <v>2</v>
      </c>
      <c r="B71" s="122" t="s">
        <v>26</v>
      </c>
      <c r="C71" s="123" t="s">
        <v>149</v>
      </c>
      <c r="D71" s="124"/>
      <c r="E71" s="125"/>
    </row>
  </sheetData>
  <pageMargins left="0.58333333333333304" right="0.22986111111111099" top="0.63958333333333295" bottom="0.32291666666666702" header="0.511811023622047" footer="0.511811023622047"/>
  <pageSetup paperSize="9" fitToHeight="2" orientation="portrait" horizontalDpi="300" verticalDpi="300"/>
  <rowBreaks count="1" manualBreakCount="1"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Menu</vt:lpstr>
      <vt:lpstr>Vorspeise</vt:lpstr>
      <vt:lpstr>Hauptgang</vt:lpstr>
      <vt:lpstr>Hauptgang (2)</vt:lpstr>
      <vt:lpstr>Dessert</vt:lpstr>
      <vt:lpstr>Einkaufsliste</vt:lpstr>
      <vt:lpstr>Dessert!Druckbereich</vt:lpstr>
      <vt:lpstr>Einkaufsliste!Druckbereich</vt:lpstr>
      <vt:lpstr>Hauptgang!Druckbereich</vt:lpstr>
      <vt:lpstr>'Hauptgang (2)'!Druckbereich</vt:lpstr>
      <vt:lpstr>Menu!Druckbereich</vt:lpstr>
      <vt:lpstr>Vorspeise!Druckbereich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Filiale MR Metalli</dc:creator>
  <dc:description/>
  <cp:lastModifiedBy>Sedat Yemisci</cp:lastModifiedBy>
  <cp:revision>0</cp:revision>
  <cp:lastPrinted>2026-09-21T18:34:08Z</cp:lastPrinted>
  <dcterms:created xsi:type="dcterms:W3CDTF">1999-10-19T11:12:44Z</dcterms:created>
  <dcterms:modified xsi:type="dcterms:W3CDTF">2026-09-21T18:49:04Z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04939ea-e27f-4861-ac59-9f03213f7e8b_ActionId">
    <vt:lpwstr>7cf2e343-12ad-4f14-9b96-3d66bf567f3d</vt:lpwstr>
  </property>
  <property fmtid="{D5CDD505-2E9C-101B-9397-08002B2CF9AE}" pid="3" name="MSIP_Label_a04939ea-e27f-4861-ac59-9f03213f7e8b_ContentBits">
    <vt:lpwstr>0</vt:lpwstr>
  </property>
  <property fmtid="{D5CDD505-2E9C-101B-9397-08002B2CF9AE}" pid="4" name="MSIP_Label_a04939ea-e27f-4861-ac59-9f03213f7e8b_Enabled">
    <vt:lpwstr>true</vt:lpwstr>
  </property>
  <property fmtid="{D5CDD505-2E9C-101B-9397-08002B2CF9AE}" pid="5" name="MSIP_Label_a04939ea-e27f-4861-ac59-9f03213f7e8b_Method">
    <vt:lpwstr>Standard</vt:lpwstr>
  </property>
  <property fmtid="{D5CDD505-2E9C-101B-9397-08002B2CF9AE}" pid="6" name="MSIP_Label_a04939ea-e27f-4861-ac59-9f03213f7e8b_Name">
    <vt:lpwstr>a04939ea-e27f-4861-ac59-9f03213f7e8b</vt:lpwstr>
  </property>
  <property fmtid="{D5CDD505-2E9C-101B-9397-08002B2CF9AE}" pid="7" name="MSIP_Label_a04939ea-e27f-4861-ac59-9f03213f7e8b_SetDate">
    <vt:lpwstr>2024-09-16T09:39:19Z</vt:lpwstr>
  </property>
  <property fmtid="{D5CDD505-2E9C-101B-9397-08002B2CF9AE}" pid="8" name="MSIP_Label_a04939ea-e27f-4861-ac59-9f03213f7e8b_SiteId">
    <vt:lpwstr>ab3ae8a3-fd32-4b83-831e-919c6fcd28b2</vt:lpwstr>
  </property>
</Properties>
</file>