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410"/>
  <workbookPr showObjects="placeholders" codeName="DieseArbeitsmappe" defaultThemeVersion="124226"/>
  <mc:AlternateContent xmlns:mc="http://schemas.openxmlformats.org/markup-compatibility/2006">
    <mc:Choice Requires="x15">
      <x15ac:absPath xmlns:x15ac="http://schemas.microsoft.com/office/spreadsheetml/2010/11/ac" url="https://d.docs.live.net/27784801d965f759/HKZ/2024/Kocheten/"/>
    </mc:Choice>
  </mc:AlternateContent>
  <xr:revisionPtr revIDLastSave="873" documentId="13_ncr:1_{0BB7AE4E-00C9-480A-B221-C641844AA5E0}" xr6:coauthVersionLast="47" xr6:coauthVersionMax="47" xr10:uidLastSave="{E1258609-8324-3242-8087-4924D23E5E51}"/>
  <bookViews>
    <workbookView xWindow="0" yWindow="500" windowWidth="28800" windowHeight="16380" xr2:uid="{62B92C7C-990B-4B79-B030-ABE846991FC0}"/>
  </bookViews>
  <sheets>
    <sheet name="Menu" sheetId="50625" r:id="rId1"/>
    <sheet name="Vorspeise" sheetId="50629" r:id="rId2"/>
    <sheet name="Hauptgang" sheetId="50620" r:id="rId3"/>
    <sheet name="Beilage1" sheetId="50626" r:id="rId4"/>
    <sheet name="Beilage2" sheetId="50628" r:id="rId5"/>
    <sheet name="Beilage3" sheetId="50630" r:id="rId6"/>
    <sheet name="Dessert" sheetId="50621" r:id="rId7"/>
    <sheet name="Einkaufsliste" sheetId="50622" r:id="rId8"/>
  </sheets>
  <definedNames>
    <definedName name="_xlnm.Print_Area" localSheetId="3">Beilage1!$A$1:$F$32</definedName>
    <definedName name="_xlnm.Print_Area" localSheetId="4">Beilage2!$A$1:$F$32</definedName>
    <definedName name="_xlnm.Print_Area" localSheetId="5">Beilage3!$A$1:$F$32</definedName>
    <definedName name="_xlnm.Print_Area" localSheetId="6">Dessert!$A$1:$F$31</definedName>
    <definedName name="_xlnm.Print_Area" localSheetId="7">Einkaufsliste!$A$1:$E$117</definedName>
    <definedName name="_xlnm.Print_Area" localSheetId="2">Hauptgang!$A$1:$F$32</definedName>
    <definedName name="_xlnm.Print_Area" localSheetId="0">Menu!$A$1:$B$18</definedName>
    <definedName name="_xlnm.Print_Area" localSheetId="1">Vorspeise!$A$1:$F$32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44" i="50622" l="1"/>
  <c r="C44" i="50622"/>
  <c r="B41" i="50622"/>
  <c r="C41" i="50622"/>
  <c r="B42" i="50622"/>
  <c r="C42" i="50622"/>
  <c r="B43" i="50622"/>
  <c r="C43" i="50622"/>
  <c r="B24" i="50622"/>
  <c r="C24" i="50622"/>
  <c r="D24" i="50622"/>
  <c r="B83" i="50622"/>
  <c r="C83" i="50622"/>
  <c r="D83" i="50622"/>
  <c r="B84" i="50622"/>
  <c r="C84" i="50622"/>
  <c r="D84" i="50622"/>
  <c r="B85" i="50622"/>
  <c r="C85" i="50622"/>
  <c r="D85" i="50622"/>
  <c r="B86" i="50622"/>
  <c r="C86" i="50622"/>
  <c r="D86" i="50622"/>
  <c r="B87" i="50622"/>
  <c r="C87" i="50622"/>
  <c r="D87" i="50622"/>
  <c r="B88" i="50622"/>
  <c r="C88" i="50622"/>
  <c r="D88" i="50622"/>
  <c r="B89" i="50622"/>
  <c r="C89" i="50622"/>
  <c r="D89" i="50622"/>
  <c r="B90" i="50622"/>
  <c r="C90" i="50622"/>
  <c r="D90" i="50622"/>
  <c r="B91" i="50622"/>
  <c r="C91" i="50622"/>
  <c r="D91" i="50622"/>
  <c r="B92" i="50622"/>
  <c r="C92" i="50622"/>
  <c r="D92" i="50622"/>
  <c r="B93" i="50622"/>
  <c r="C93" i="50622"/>
  <c r="D93" i="50622"/>
  <c r="B94" i="50622"/>
  <c r="C94" i="50622"/>
  <c r="D94" i="50622"/>
  <c r="B95" i="50622"/>
  <c r="C95" i="50622"/>
  <c r="D95" i="50622"/>
  <c r="B96" i="50622"/>
  <c r="C96" i="50622"/>
  <c r="D96" i="50622"/>
  <c r="B97" i="50622"/>
  <c r="C97" i="50622"/>
  <c r="D97" i="50622"/>
  <c r="B82" i="50622"/>
  <c r="C82" i="50622"/>
  <c r="D82" i="50622"/>
  <c r="A81" i="50622"/>
  <c r="D98" i="50622"/>
  <c r="C98" i="50622"/>
  <c r="B98" i="50622"/>
  <c r="A98" i="50622"/>
  <c r="A6" i="50622"/>
  <c r="A2" i="50630"/>
  <c r="J21" i="50620"/>
  <c r="J20" i="50630"/>
  <c r="J19" i="50630"/>
  <c r="J18" i="50630"/>
  <c r="J17" i="50630"/>
  <c r="J16" i="50630"/>
  <c r="J15" i="50630"/>
  <c r="J14" i="50630"/>
  <c r="J13" i="50630"/>
  <c r="J12" i="50630"/>
  <c r="J11" i="50630"/>
  <c r="J10" i="50630"/>
  <c r="J9" i="50630"/>
  <c r="J8" i="50630"/>
  <c r="J7" i="50630"/>
  <c r="J6" i="50630"/>
  <c r="J5" i="50630"/>
  <c r="J4" i="50630"/>
  <c r="F2" i="50630"/>
  <c r="A20" i="50630" s="1"/>
  <c r="F20" i="50630" s="1"/>
  <c r="F1" i="50630"/>
  <c r="B8" i="50622"/>
  <c r="C8" i="50622"/>
  <c r="D8" i="50622"/>
  <c r="B9" i="50622"/>
  <c r="C9" i="50622"/>
  <c r="D9" i="50622"/>
  <c r="B10" i="50622"/>
  <c r="C10" i="50622"/>
  <c r="D10" i="50622"/>
  <c r="B11" i="50622"/>
  <c r="C11" i="50622"/>
  <c r="D11" i="50622"/>
  <c r="B12" i="50622"/>
  <c r="C12" i="50622"/>
  <c r="D12" i="50622"/>
  <c r="B13" i="50622"/>
  <c r="C13" i="50622"/>
  <c r="D13" i="50622"/>
  <c r="B14" i="50622"/>
  <c r="C14" i="50622"/>
  <c r="D14" i="50622"/>
  <c r="B15" i="50622"/>
  <c r="C15" i="50622"/>
  <c r="D15" i="50622"/>
  <c r="B16" i="50622"/>
  <c r="C16" i="50622"/>
  <c r="D16" i="50622"/>
  <c r="B17" i="50622"/>
  <c r="C17" i="50622"/>
  <c r="D17" i="50622"/>
  <c r="B18" i="50622"/>
  <c r="C18" i="50622"/>
  <c r="D18" i="50622"/>
  <c r="B19" i="50622"/>
  <c r="C19" i="50622"/>
  <c r="D19" i="50622"/>
  <c r="B20" i="50622"/>
  <c r="C20" i="50622"/>
  <c r="D20" i="50622"/>
  <c r="B21" i="50622"/>
  <c r="C21" i="50622"/>
  <c r="D21" i="50622"/>
  <c r="B22" i="50622"/>
  <c r="C22" i="50622"/>
  <c r="D22" i="50622"/>
  <c r="B23" i="50622"/>
  <c r="C23" i="50622"/>
  <c r="D23" i="50622"/>
  <c r="C7" i="50622"/>
  <c r="D7" i="50622"/>
  <c r="B7" i="50622"/>
  <c r="A2" i="50629"/>
  <c r="J21" i="50629"/>
  <c r="J20" i="50629"/>
  <c r="J19" i="50629"/>
  <c r="J18" i="50629"/>
  <c r="J17" i="50629"/>
  <c r="J16" i="50629"/>
  <c r="J15" i="50629"/>
  <c r="J14" i="50629"/>
  <c r="J13" i="50629"/>
  <c r="J12" i="50629"/>
  <c r="J11" i="50629"/>
  <c r="J10" i="50629"/>
  <c r="J9" i="50629"/>
  <c r="J8" i="50629"/>
  <c r="J7" i="50629"/>
  <c r="J6" i="50629"/>
  <c r="J5" i="50629"/>
  <c r="J4" i="50629"/>
  <c r="F2" i="50629"/>
  <c r="A14" i="50622" s="1"/>
  <c r="F1" i="50629"/>
  <c r="F2" i="50626"/>
  <c r="A7" i="50626" s="1"/>
  <c r="J18" i="50620"/>
  <c r="J19" i="50620"/>
  <c r="B65" i="50622"/>
  <c r="C65" i="50622"/>
  <c r="D65" i="50622"/>
  <c r="B66" i="50622"/>
  <c r="C66" i="50622"/>
  <c r="D66" i="50622"/>
  <c r="B67" i="50622"/>
  <c r="C67" i="50622"/>
  <c r="D67" i="50622"/>
  <c r="B68" i="50622"/>
  <c r="C68" i="50622"/>
  <c r="D68" i="50622"/>
  <c r="B69" i="50622"/>
  <c r="C69" i="50622"/>
  <c r="D69" i="50622"/>
  <c r="B70" i="50622"/>
  <c r="C70" i="50622"/>
  <c r="D70" i="50622"/>
  <c r="B71" i="50622"/>
  <c r="C71" i="50622"/>
  <c r="D71" i="50622"/>
  <c r="B72" i="50622"/>
  <c r="C72" i="50622"/>
  <c r="D72" i="50622"/>
  <c r="B73" i="50622"/>
  <c r="C73" i="50622"/>
  <c r="D73" i="50622"/>
  <c r="B74" i="50622"/>
  <c r="C74" i="50622"/>
  <c r="D74" i="50622"/>
  <c r="B75" i="50622"/>
  <c r="C75" i="50622"/>
  <c r="D75" i="50622"/>
  <c r="B76" i="50622"/>
  <c r="C76" i="50622"/>
  <c r="D76" i="50622"/>
  <c r="B77" i="50622"/>
  <c r="C77" i="50622"/>
  <c r="D77" i="50622"/>
  <c r="B78" i="50622"/>
  <c r="C78" i="50622"/>
  <c r="D78" i="50622"/>
  <c r="B47" i="50622"/>
  <c r="C47" i="50622"/>
  <c r="B48" i="50622"/>
  <c r="C48" i="50622"/>
  <c r="B49" i="50622"/>
  <c r="C49" i="50622"/>
  <c r="B50" i="50622"/>
  <c r="C50" i="50622"/>
  <c r="B51" i="50622"/>
  <c r="C51" i="50622"/>
  <c r="B52" i="50622"/>
  <c r="C52" i="50622"/>
  <c r="B53" i="50622"/>
  <c r="C53" i="50622"/>
  <c r="B54" i="50622"/>
  <c r="C54" i="50622"/>
  <c r="B55" i="50622"/>
  <c r="C55" i="50622"/>
  <c r="B56" i="50622"/>
  <c r="C56" i="50622"/>
  <c r="B57" i="50622"/>
  <c r="C57" i="50622"/>
  <c r="B58" i="50622"/>
  <c r="C58" i="50622"/>
  <c r="B59" i="50622"/>
  <c r="C59" i="50622"/>
  <c r="B60" i="50622"/>
  <c r="C60" i="50622"/>
  <c r="B61" i="50622"/>
  <c r="C61" i="50622"/>
  <c r="B101" i="50622"/>
  <c r="C101" i="50622"/>
  <c r="D101" i="50622"/>
  <c r="B102" i="50622"/>
  <c r="C102" i="50622"/>
  <c r="D102" i="50622"/>
  <c r="B103" i="50622"/>
  <c r="C103" i="50622"/>
  <c r="D103" i="50622"/>
  <c r="B104" i="50622"/>
  <c r="C104" i="50622"/>
  <c r="D104" i="50622"/>
  <c r="B105" i="50622"/>
  <c r="C105" i="50622"/>
  <c r="D105" i="50622"/>
  <c r="B106" i="50622"/>
  <c r="C106" i="50622"/>
  <c r="D106" i="50622"/>
  <c r="B107" i="50622"/>
  <c r="C107" i="50622"/>
  <c r="D107" i="50622"/>
  <c r="B108" i="50622"/>
  <c r="C108" i="50622"/>
  <c r="D108" i="50622"/>
  <c r="B109" i="50622"/>
  <c r="C109" i="50622"/>
  <c r="D109" i="50622"/>
  <c r="B110" i="50622"/>
  <c r="C110" i="50622"/>
  <c r="D110" i="50622"/>
  <c r="B111" i="50622"/>
  <c r="C111" i="50622"/>
  <c r="D111" i="50622"/>
  <c r="B112" i="50622"/>
  <c r="C112" i="50622"/>
  <c r="D112" i="50622"/>
  <c r="B113" i="50622"/>
  <c r="C113" i="50622"/>
  <c r="D113" i="50622"/>
  <c r="B114" i="50622"/>
  <c r="C114" i="50622"/>
  <c r="D114" i="50622"/>
  <c r="B115" i="50622"/>
  <c r="C115" i="50622"/>
  <c r="D115" i="50622"/>
  <c r="B116" i="50622"/>
  <c r="C116" i="50622"/>
  <c r="D116" i="50622"/>
  <c r="D44" i="50622"/>
  <c r="B40" i="50622"/>
  <c r="C40" i="50622"/>
  <c r="D40" i="50622"/>
  <c r="D41" i="50622"/>
  <c r="D42" i="50622"/>
  <c r="D43" i="50622"/>
  <c r="C62" i="50622"/>
  <c r="C46" i="50622"/>
  <c r="J10" i="50620"/>
  <c r="J10" i="50621"/>
  <c r="J11" i="50621"/>
  <c r="J12" i="50621"/>
  <c r="J13" i="50621"/>
  <c r="J6" i="50621"/>
  <c r="J5" i="50621"/>
  <c r="J4" i="50621"/>
  <c r="J20" i="50628"/>
  <c r="J19" i="50628"/>
  <c r="J18" i="50628"/>
  <c r="J17" i="50628"/>
  <c r="J16" i="50628"/>
  <c r="J15" i="50628"/>
  <c r="J14" i="50628"/>
  <c r="J13" i="50628"/>
  <c r="J12" i="50628"/>
  <c r="J11" i="50628"/>
  <c r="J10" i="50628"/>
  <c r="J9" i="50628"/>
  <c r="J8" i="50628"/>
  <c r="J7" i="50628"/>
  <c r="J6" i="50628"/>
  <c r="J5" i="50628"/>
  <c r="J4" i="50628"/>
  <c r="A2" i="50628"/>
  <c r="A2" i="50626"/>
  <c r="J20" i="50626"/>
  <c r="J19" i="50626"/>
  <c r="J18" i="50626"/>
  <c r="J17" i="50626"/>
  <c r="J16" i="50626"/>
  <c r="J15" i="50626"/>
  <c r="J14" i="50626"/>
  <c r="J13" i="50626"/>
  <c r="J12" i="50626"/>
  <c r="J11" i="50626"/>
  <c r="J10" i="50626"/>
  <c r="J9" i="50626"/>
  <c r="J8" i="50626"/>
  <c r="J7" i="50626"/>
  <c r="J6" i="50626"/>
  <c r="J5" i="50626"/>
  <c r="J4" i="50626"/>
  <c r="F1" i="50626"/>
  <c r="A8" i="50629" l="1"/>
  <c r="A11" i="50622" s="1"/>
  <c r="A9" i="50629"/>
  <c r="A12" i="50622" s="1"/>
  <c r="A6" i="50629"/>
  <c r="A9" i="50622" s="1"/>
  <c r="A14" i="50629"/>
  <c r="F14" i="50629" s="1"/>
  <c r="A13" i="50630"/>
  <c r="A19" i="50630"/>
  <c r="A6" i="50630"/>
  <c r="A13" i="50629"/>
  <c r="A16" i="50622" s="1"/>
  <c r="A5" i="50630"/>
  <c r="A18" i="50630"/>
  <c r="A7" i="50630"/>
  <c r="A14" i="50630"/>
  <c r="A15" i="50630"/>
  <c r="A10" i="50630"/>
  <c r="A16" i="50630"/>
  <c r="A8" i="50630"/>
  <c r="A19" i="50629"/>
  <c r="A22" i="50622" s="1"/>
  <c r="A12" i="50629"/>
  <c r="A15" i="50622" s="1"/>
  <c r="A20" i="50629"/>
  <c r="F20" i="50629" s="1"/>
  <c r="A11" i="50630"/>
  <c r="A17" i="50630"/>
  <c r="A9" i="50630"/>
  <c r="A4" i="50630"/>
  <c r="A12" i="50630"/>
  <c r="A10" i="50629"/>
  <c r="A13" i="50622" s="1"/>
  <c r="A16" i="50629"/>
  <c r="F16" i="50629" s="1"/>
  <c r="A5" i="50629"/>
  <c r="F5" i="50629" s="1"/>
  <c r="A17" i="50622"/>
  <c r="A7" i="50629"/>
  <c r="A10" i="50622" s="1"/>
  <c r="A18" i="50629"/>
  <c r="A21" i="50629"/>
  <c r="A4" i="50629"/>
  <c r="A15" i="50629"/>
  <c r="F15" i="50629" s="1"/>
  <c r="A20" i="50626"/>
  <c r="F20" i="50626" s="1"/>
  <c r="D62" i="50622" s="1"/>
  <c r="A16" i="50626"/>
  <c r="A8" i="50626"/>
  <c r="A11" i="50626"/>
  <c r="A5" i="50626"/>
  <c r="A13" i="50626"/>
  <c r="A17" i="50626"/>
  <c r="A18" i="50626"/>
  <c r="A6" i="50626"/>
  <c r="A12" i="50626"/>
  <c r="A4" i="50626"/>
  <c r="A15" i="50626"/>
  <c r="A19" i="50626"/>
  <c r="A9" i="50626"/>
  <c r="A10" i="50626"/>
  <c r="D100" i="50622"/>
  <c r="D79" i="50622"/>
  <c r="D80" i="50622"/>
  <c r="D64" i="50622"/>
  <c r="D27" i="50622"/>
  <c r="D28" i="50622"/>
  <c r="D29" i="50622"/>
  <c r="D30" i="50622"/>
  <c r="D31" i="50622"/>
  <c r="D32" i="50622"/>
  <c r="D33" i="50622"/>
  <c r="D34" i="50622"/>
  <c r="D35" i="50622"/>
  <c r="D36" i="50622"/>
  <c r="D37" i="50622"/>
  <c r="D38" i="50622"/>
  <c r="D39" i="50622"/>
  <c r="D26" i="50622"/>
  <c r="A8" i="50622" l="1"/>
  <c r="F7" i="50630"/>
  <c r="A85" i="50622"/>
  <c r="F21" i="50629"/>
  <c r="A24" i="50622"/>
  <c r="F16" i="50630"/>
  <c r="A94" i="50622"/>
  <c r="F14" i="50630"/>
  <c r="A92" i="50622"/>
  <c r="F18" i="50630"/>
  <c r="A96" i="50622"/>
  <c r="F4" i="50630"/>
  <c r="A82" i="50622"/>
  <c r="F5" i="50630"/>
  <c r="A83" i="50622"/>
  <c r="A23" i="50622"/>
  <c r="F9" i="50630"/>
  <c r="A87" i="50622"/>
  <c r="F8" i="50630"/>
  <c r="A86" i="50622"/>
  <c r="F17" i="50630"/>
  <c r="A95" i="50622"/>
  <c r="F13" i="50629"/>
  <c r="F10" i="50630"/>
  <c r="A88" i="50622"/>
  <c r="F19" i="50630"/>
  <c r="A97" i="50622"/>
  <c r="F11" i="50630"/>
  <c r="A89" i="50622"/>
  <c r="F6" i="50630"/>
  <c r="A84" i="50622"/>
  <c r="F15" i="50630"/>
  <c r="A93" i="50622"/>
  <c r="F13" i="50630"/>
  <c r="A91" i="50622"/>
  <c r="F12" i="50630"/>
  <c r="A90" i="50622"/>
  <c r="A19" i="50622"/>
  <c r="A18" i="50622"/>
  <c r="F18" i="50629"/>
  <c r="A21" i="50622"/>
  <c r="F17" i="50629"/>
  <c r="A20" i="50622"/>
  <c r="F4" i="50629"/>
  <c r="A7" i="50622"/>
  <c r="F4" i="50626"/>
  <c r="F5" i="50626"/>
  <c r="A47" i="50622"/>
  <c r="F9" i="50626"/>
  <c r="A51" i="50622"/>
  <c r="F17" i="50626"/>
  <c r="D59" i="50622" s="1"/>
  <c r="A59" i="50622"/>
  <c r="F19" i="50626"/>
  <c r="D61" i="50622" s="1"/>
  <c r="A61" i="50622"/>
  <c r="F13" i="50626"/>
  <c r="D55" i="50622" s="1"/>
  <c r="A55" i="50622"/>
  <c r="F8" i="50626"/>
  <c r="A50" i="50622"/>
  <c r="F7" i="50626"/>
  <c r="A49" i="50622"/>
  <c r="F12" i="50626"/>
  <c r="D54" i="50622" s="1"/>
  <c r="A54" i="50622"/>
  <c r="F14" i="50626"/>
  <c r="D56" i="50622" s="1"/>
  <c r="A56" i="50622"/>
  <c r="F6" i="50626"/>
  <c r="A48" i="50622"/>
  <c r="F16" i="50626"/>
  <c r="D58" i="50622" s="1"/>
  <c r="A58" i="50622"/>
  <c r="F15" i="50626"/>
  <c r="D57" i="50622" s="1"/>
  <c r="A57" i="50622"/>
  <c r="F11" i="50626"/>
  <c r="D53" i="50622" s="1"/>
  <c r="A53" i="50622"/>
  <c r="F10" i="50626"/>
  <c r="A52" i="50622"/>
  <c r="F18" i="50626"/>
  <c r="D60" i="50622" s="1"/>
  <c r="A60" i="50622"/>
  <c r="B79" i="50622"/>
  <c r="C79" i="50622"/>
  <c r="B80" i="50622"/>
  <c r="C80" i="50622"/>
  <c r="C64" i="50622"/>
  <c r="B64" i="50622"/>
  <c r="A2" i="50621"/>
  <c r="A63" i="50622"/>
  <c r="A2" i="50620"/>
  <c r="F2" i="50628"/>
  <c r="A4" i="50628" s="1"/>
  <c r="F1" i="50628"/>
  <c r="D49" i="50622" l="1"/>
  <c r="D48" i="50622"/>
  <c r="D50" i="50622"/>
  <c r="D47" i="50622"/>
  <c r="D52" i="50622"/>
  <c r="D51" i="50622"/>
  <c r="D46" i="50622"/>
  <c r="A18" i="50628"/>
  <c r="A12" i="50628"/>
  <c r="A15" i="50628"/>
  <c r="A10" i="50628"/>
  <c r="A9" i="50628"/>
  <c r="A13" i="50628"/>
  <c r="A16" i="50628"/>
  <c r="A5" i="50628"/>
  <c r="A6" i="50628"/>
  <c r="A19" i="50628"/>
  <c r="F19" i="50628" s="1"/>
  <c r="A17" i="50628"/>
  <c r="A11" i="50628"/>
  <c r="A7" i="50628"/>
  <c r="A14" i="50628"/>
  <c r="A8" i="50628"/>
  <c r="A20" i="50628"/>
  <c r="F20" i="50628" s="1"/>
  <c r="J19" i="50621"/>
  <c r="J20" i="50621"/>
  <c r="J20" i="50620"/>
  <c r="F4" i="50628" l="1"/>
  <c r="F5" i="50628"/>
  <c r="A65" i="50622"/>
  <c r="F7" i="50628"/>
  <c r="A67" i="50622"/>
  <c r="F10" i="50628"/>
  <c r="A70" i="50622"/>
  <c r="F17" i="50628"/>
  <c r="A77" i="50622"/>
  <c r="F15" i="50628"/>
  <c r="A75" i="50622"/>
  <c r="F8" i="50628"/>
  <c r="A68" i="50622"/>
  <c r="F14" i="50628"/>
  <c r="A74" i="50622"/>
  <c r="F13" i="50628"/>
  <c r="A73" i="50622"/>
  <c r="F9" i="50628"/>
  <c r="A69" i="50622"/>
  <c r="F11" i="50628"/>
  <c r="A71" i="50622"/>
  <c r="F12" i="50628"/>
  <c r="A72" i="50622"/>
  <c r="F16" i="50628"/>
  <c r="A76" i="50622"/>
  <c r="F6" i="50628"/>
  <c r="A66" i="50622"/>
  <c r="F18" i="50628"/>
  <c r="A78" i="50622"/>
  <c r="A64" i="50622"/>
  <c r="A80" i="50622"/>
  <c r="A79" i="50622"/>
  <c r="B62" i="50622"/>
  <c r="C39" i="50622"/>
  <c r="F2" i="50621"/>
  <c r="F2" i="50620"/>
  <c r="A21" i="50620" s="1"/>
  <c r="A43" i="50622" s="1"/>
  <c r="B37" i="50622"/>
  <c r="C37" i="50622"/>
  <c r="B38" i="50622"/>
  <c r="C38" i="50622"/>
  <c r="B39" i="50622"/>
  <c r="F1" i="50621"/>
  <c r="D1" i="50622" s="1"/>
  <c r="B46" i="50622"/>
  <c r="A45" i="50622"/>
  <c r="J14" i="50620"/>
  <c r="J12" i="50620"/>
  <c r="J11" i="50620"/>
  <c r="J9" i="50620"/>
  <c r="J8" i="50620"/>
  <c r="J7" i="50620"/>
  <c r="J6" i="50620"/>
  <c r="J5" i="50620"/>
  <c r="J4" i="50620"/>
  <c r="J15" i="50620"/>
  <c r="J16" i="50620"/>
  <c r="J17" i="50620"/>
  <c r="J22" i="50620"/>
  <c r="C100" i="50622"/>
  <c r="F1" i="50620"/>
  <c r="A99" i="50622"/>
  <c r="A25" i="50622"/>
  <c r="J13" i="50620"/>
  <c r="J7" i="50621"/>
  <c r="J8" i="50621"/>
  <c r="B26" i="50622"/>
  <c r="B27" i="50622"/>
  <c r="B28" i="50622"/>
  <c r="B29" i="50622"/>
  <c r="B30" i="50622"/>
  <c r="B31" i="50622"/>
  <c r="B32" i="50622"/>
  <c r="B33" i="50622"/>
  <c r="B34" i="50622"/>
  <c r="B35" i="50622"/>
  <c r="B36" i="50622"/>
  <c r="B100" i="50622"/>
  <c r="J9" i="50621"/>
  <c r="C36" i="50622"/>
  <c r="C27" i="50622"/>
  <c r="C28" i="50622"/>
  <c r="C29" i="50622"/>
  <c r="C30" i="50622"/>
  <c r="C31" i="50622"/>
  <c r="C32" i="50622"/>
  <c r="C33" i="50622"/>
  <c r="C34" i="50622"/>
  <c r="C35" i="50622"/>
  <c r="C26" i="50622"/>
  <c r="J14" i="50621"/>
  <c r="J15" i="50621"/>
  <c r="J16" i="50621"/>
  <c r="J17" i="50621"/>
  <c r="J18" i="50621"/>
  <c r="A22" i="50620" l="1"/>
  <c r="A44" i="50622" s="1"/>
  <c r="A11" i="50620"/>
  <c r="A19" i="50620"/>
  <c r="A41" i="50622" s="1"/>
  <c r="A13" i="50620"/>
  <c r="A6" i="50620"/>
  <c r="A7" i="50620"/>
  <c r="A16" i="50620"/>
  <c r="A20" i="50620"/>
  <c r="A42" i="50622" s="1"/>
  <c r="A17" i="50620"/>
  <c r="A14" i="50620"/>
  <c r="F14" i="50620" s="1"/>
  <c r="A15" i="50620"/>
  <c r="F15" i="50620" s="1"/>
  <c r="A8" i="50620"/>
  <c r="A9" i="50620"/>
  <c r="A10" i="50620"/>
  <c r="A18" i="50620"/>
  <c r="A4" i="50621"/>
  <c r="A12" i="50621"/>
  <c r="A10" i="50621"/>
  <c r="A5" i="50621"/>
  <c r="A6" i="50621"/>
  <c r="A13" i="50621"/>
  <c r="A11" i="50621"/>
  <c r="A15" i="50621"/>
  <c r="A46" i="50622"/>
  <c r="A18" i="50621"/>
  <c r="A7" i="50621"/>
  <c r="A17" i="50621"/>
  <c r="A16" i="50621"/>
  <c r="A112" i="50622" s="1"/>
  <c r="A14" i="50621"/>
  <c r="A8" i="50621"/>
  <c r="A19" i="50621"/>
  <c r="A20" i="50621"/>
  <c r="A116" i="50622" s="1"/>
  <c r="A4" i="50620"/>
  <c r="A5" i="50620"/>
  <c r="A9" i="50621"/>
  <c r="F17" i="50620" l="1"/>
  <c r="A114" i="50622"/>
  <c r="A115" i="50622"/>
  <c r="A103" i="50622"/>
  <c r="A40" i="50622"/>
  <c r="A38" i="50622"/>
  <c r="A110" i="50622"/>
  <c r="A30" i="50622"/>
  <c r="A104" i="50622"/>
  <c r="A35" i="50622"/>
  <c r="A105" i="50622"/>
  <c r="A113" i="50622"/>
  <c r="A109" i="50622"/>
  <c r="A106" i="50622"/>
  <c r="A108" i="50622"/>
  <c r="A111" i="50622"/>
  <c r="A102" i="50622"/>
  <c r="A107" i="50622"/>
  <c r="A101" i="50622"/>
  <c r="F18" i="50620"/>
  <c r="F20" i="50620"/>
  <c r="A100" i="50622"/>
  <c r="A33" i="50622"/>
  <c r="F16" i="50620"/>
  <c r="A29" i="50622"/>
  <c r="A28" i="50622"/>
  <c r="A32" i="50622"/>
  <c r="A34" i="50622"/>
  <c r="A62" i="50622"/>
  <c r="F22" i="50620"/>
  <c r="F20" i="50621"/>
  <c r="A36" i="50622"/>
  <c r="A37" i="50622"/>
  <c r="A31" i="50622"/>
  <c r="A39" i="50622"/>
  <c r="F5" i="50620"/>
  <c r="A27" i="50622"/>
  <c r="A26" i="50622"/>
  <c r="F4" i="50620"/>
</calcChain>
</file>

<file path=xl/sharedStrings.xml><?xml version="1.0" encoding="utf-8"?>
<sst xmlns="http://schemas.openxmlformats.org/spreadsheetml/2006/main" count="262" uniqueCount="127">
  <si>
    <t>Einheit</t>
  </si>
  <si>
    <t>Menge</t>
  </si>
  <si>
    <t>Personen</t>
  </si>
  <si>
    <t>pro Person</t>
  </si>
  <si>
    <t>ok</t>
  </si>
  <si>
    <t>Original Rezept</t>
  </si>
  <si>
    <t>Einkaufspreis</t>
  </si>
  <si>
    <t>Betrag</t>
  </si>
  <si>
    <t>Bemerkungen</t>
  </si>
  <si>
    <r>
      <t xml:space="preserve">Artikel </t>
    </r>
    <r>
      <rPr>
        <sz val="9"/>
        <rFont val="Arial"/>
        <family val="2"/>
      </rPr>
      <t>(Gewicht alles ca. Angaben)</t>
    </r>
  </si>
  <si>
    <t>Artikel (Gewicht alles ca. Angaben)</t>
  </si>
  <si>
    <t>Originalrezept</t>
  </si>
  <si>
    <t>Hauptgang</t>
  </si>
  <si>
    <t>Dessert</t>
  </si>
  <si>
    <t>Personenzahl</t>
  </si>
  <si>
    <t>Einkaufsliste</t>
  </si>
  <si>
    <t>Artikel</t>
  </si>
  <si>
    <t>Menu von Tisch</t>
  </si>
  <si>
    <t>Datum</t>
  </si>
  <si>
    <t>Zubereitung</t>
  </si>
  <si>
    <t>Chochete vom</t>
  </si>
  <si>
    <t>Rezept für</t>
  </si>
  <si>
    <t>EL</t>
  </si>
  <si>
    <t>Bund</t>
  </si>
  <si>
    <t>Stk</t>
  </si>
  <si>
    <t>Kg</t>
  </si>
  <si>
    <t>TL</t>
  </si>
  <si>
    <t>Beilage1</t>
  </si>
  <si>
    <t>Diverses</t>
  </si>
  <si>
    <t>Hobby-Küche Zug</t>
  </si>
  <si>
    <t xml:space="preserve">      </t>
  </si>
  <si>
    <t>Salz</t>
  </si>
  <si>
    <t>Salz und Pfeffer</t>
  </si>
  <si>
    <t>D</t>
  </si>
  <si>
    <t>Vorspeise</t>
  </si>
  <si>
    <t>Zitrone</t>
  </si>
  <si>
    <t>Butter</t>
  </si>
  <si>
    <t>Prise</t>
  </si>
  <si>
    <t>Beilage 2</t>
  </si>
  <si>
    <t>Baguette (1 stk pro Tisch)</t>
  </si>
  <si>
    <t>Nicht kummuliert / kalkuliert</t>
  </si>
  <si>
    <t xml:space="preserve"> 
"Im Mantel" </t>
  </si>
  <si>
    <t>https://www.daskochrezept.de/rezepte/empanadas-einfach-selber-machen-mit-hackfleisch</t>
  </si>
  <si>
    <t>https://1000leckerbissen.de/gefuellte-avocados-vorspeise/</t>
  </si>
  <si>
    <t>Saft einer halben Zitrone</t>
  </si>
  <si>
    <t>1 EL Öl</t>
  </si>
  <si>
    <t>Couscous</t>
  </si>
  <si>
    <t>Kirsch- Tomaten</t>
  </si>
  <si>
    <t>gelbe Paprika</t>
  </si>
  <si>
    <t>einviertel</t>
  </si>
  <si>
    <t>Basilikum</t>
  </si>
  <si>
    <t>im Glas</t>
  </si>
  <si>
    <t>El</t>
  </si>
  <si>
    <t>Kopf Salatblätter</t>
  </si>
  <si>
    <t>Deko</t>
  </si>
  <si>
    <t>rote Sprossen</t>
  </si>
  <si>
    <t>Couscous nach Packungsanleitung kochen.
Kirsch- Tomaten und Paprika waschen und trocken.
Kirsch- Tomaten vierteln. Paprika entkernen und in kleine Würfel schneiden. Basilikum klein schneiden.
Couscous mit Kirsch- Tomaten, Paprika, Basilikum, Kichererbsen, Zitronen- Saft und Öl in einem Gefäß vermischen. Mit Salz und Pfeffer abschmecken.
Avocados in der Mitte aufschneiden. Die Avocados vorsichtig – ohne zu drücken - schälen. Kern lösen und entsorgen.
Das Loch in der Mitte der Avocado vergrößern. Dafür von der Avocado etwas mit einem Löffel herausnehmen und mit dem Couscous- Salat mischen.
Die Avocado- Hälfte mit dem Couscous- Salat befüllen. Auf Salat- Blättern anrichten, mit den Sprossen garnieren und servieren.</t>
  </si>
  <si>
    <t>Hackfleisch</t>
  </si>
  <si>
    <t>Beilage 3</t>
  </si>
  <si>
    <t>Weizenmehl (Type 405)</t>
  </si>
  <si>
    <t>Backpulver</t>
  </si>
  <si>
    <t>Ei (Größe M)</t>
  </si>
  <si>
    <t>Wasser</t>
  </si>
  <si>
    <t>Tl</t>
  </si>
  <si>
    <t>Priese</t>
  </si>
  <si>
    <t>Empanadas mit Salsa Verde</t>
  </si>
  <si>
    <t>Salsa Verde</t>
  </si>
  <si>
    <t>Eier</t>
  </si>
  <si>
    <t>Knoblauchzehe</t>
  </si>
  <si>
    <t xml:space="preserve">Glate Petersielie </t>
  </si>
  <si>
    <t>Kapern</t>
  </si>
  <si>
    <t>Tostbrot</t>
  </si>
  <si>
    <t>weisser Balsamikoessig</t>
  </si>
  <si>
    <t>Oliven Oel</t>
  </si>
  <si>
    <t>Salz Pfeffer &amp; 1 Prise Zucker</t>
  </si>
  <si>
    <t>L</t>
  </si>
  <si>
    <r>
      <rPr>
        <b/>
        <u/>
        <sz val="12"/>
        <rFont val="Arial"/>
        <family val="2"/>
      </rPr>
      <t>Salsa Verde</t>
    </r>
    <r>
      <rPr>
        <sz val="12"/>
        <rFont val="Arial"/>
        <family val="2"/>
      </rPr>
      <t xml:space="preserve">
1. 3 Eier mit Wasser bedeckt aufkochen und ab Siedepunkt 8 Minuten hart kochen. Kalt abschrecken.
2. Die Eier schälen, die Eigelbe auslösen (Eiweiss wird nicht verwendet) und in einen hohen Becher geben.
3. Die Schale von ½ Zitrone dünn dazureiben. 2 Esslöffel Zitronensaft auspressen und beifügen.
4. 1 Knoblauchzehe schälen und mit 1½ Bund glatter Petersilie, 1 Bund Basilikum und 2 Esslöffel Kapern grob schneiden und zu den Eigelben geben.</t>
    </r>
  </si>
  <si>
    <r>
      <rPr>
        <b/>
        <u/>
        <sz val="12"/>
        <rFont val="Arial"/>
        <family val="2"/>
      </rPr>
      <t xml:space="preserve">Teig
</t>
    </r>
    <r>
      <rPr>
        <sz val="12"/>
        <rFont val="Arial"/>
        <family val="2"/>
      </rPr>
      <t xml:space="preserve">1. Für den Teig Mehl mit Backpulver mischen, in eine Schüssel sieben, die Butter in kleinen Stücken zugeben und alles miteinander verkneten. 
2. Ei mit Wasser und Salz verquirlen und zum Teig geben. Den Teig zu einer einheitlichen Masse kneten, in Folie einwickeln und </t>
    </r>
    <r>
      <rPr>
        <b/>
        <sz val="12"/>
        <rFont val="Arial"/>
        <family val="2"/>
      </rPr>
      <t>für 60 Minuten</t>
    </r>
    <r>
      <rPr>
        <sz val="12"/>
        <rFont val="Arial"/>
        <family val="2"/>
      </rPr>
      <t xml:space="preserve"> kühlen.
3. Den Backofen auf Ober- und Unterhitze 180 Grad (Umluft 160 Grad) vorheizen. 
Ei trennen, Eigelb verquirlen. Den gekühlten Teig auf einer bemehlten Arbeitsfläche ca. 2 mm dünn ausrollen. 20 Kreise mit einem Kreisausstecher (Ø 10 cm) ausstechen und dünn mit Eiweiß bestreichen. Je 1 EL Füllung in die Mitte geben.
4. Die Teigkreise über die Füllung zu einem Halbmond zusammenklappen, dabei die Ränder leicht aneinander drücken. Mit einer Gabel den Rand nochmals andrücken. Die Teigtaschen mit dem Eigelb bestreichen und im vorgeheizten Backofen für ca. 15 Minuten backen.
</t>
    </r>
  </si>
  <si>
    <t>kleine Zwiebel</t>
  </si>
  <si>
    <t>Tomatenmark</t>
  </si>
  <si>
    <t>Cayennepfeffer</t>
  </si>
  <si>
    <t>Paprikapulver (edelsüß)</t>
  </si>
  <si>
    <t>Hackfleisch Füllung</t>
  </si>
  <si>
    <t>Thon Füllung</t>
  </si>
  <si>
    <t>rote Paprika klein gewürffelt</t>
  </si>
  <si>
    <t>nach Bedarf</t>
  </si>
  <si>
    <t>1/2 DoseThunfisch in Salzlake abgetropft</t>
  </si>
  <si>
    <t>TK- Blattspinat, aufgetaut</t>
  </si>
  <si>
    <t>Peperoncino</t>
  </si>
  <si>
    <t>Zwiebel klein</t>
  </si>
  <si>
    <t>Crème fraîche</t>
  </si>
  <si>
    <t>Manchego Käse</t>
  </si>
  <si>
    <t>Für die Füllung 
Thunfisch gut abtropfen lassen und zerzupfen. Peperoncino, Zwiebel und Spinat fein hacken. Mit dem Thunfisch gut mischen. Käse in kleine Würfel schneiden. Mit der Crème fraîche zu den restlichen Zutaten geben, gut mischen und mit Salz würzen.</t>
  </si>
  <si>
    <t>Dose</t>
  </si>
  <si>
    <t>Pfeffer</t>
  </si>
  <si>
    <t>Pouletgeschnetzeltes</t>
  </si>
  <si>
    <t>Tomaten würfel</t>
  </si>
  <si>
    <t xml:space="preserve">Cayennepfeffer </t>
  </si>
  <si>
    <t>Teig für 15 Empanadas 12cm</t>
  </si>
  <si>
    <t>Eier (zum Bestreichen)</t>
  </si>
  <si>
    <t>Poulet Füllung</t>
  </si>
  <si>
    <t>Leche asada mit Mango</t>
  </si>
  <si>
    <t xml:space="preserve">Zucker weiss </t>
  </si>
  <si>
    <t>Vanille Schote (ausgekratzt)</t>
  </si>
  <si>
    <t>Mango (klein gewürfelt)</t>
  </si>
  <si>
    <t>1. Den Ofen auf 180 Grad vorheizen und vier ofenfeste Behälter mit je 120ml/g Fassungsvermögen heraussuchen.
2. 100 Gramm Zucker in einer Pfanne auf mittlerer Hitze schmelzen, dabei die Pfanne zwischendurch schwenken. Sobald das Karamell die Farbe von Bernstein hat, in den vorbereiteten Behältern verteilen. Dazu schnell sein, das Karamell erhärtet fast augenblicklich.
3. In einer großen Schüssel alle anderen Zutaten sehr vorsichtig und ohne Luft einzuschlagen mit einem Schneebesen verrühren. Mangowürffel unterheben. Dann ebenfalls in den Behältern verteilen. 
4. Für ca. 40min backen, dann den Ofen ausschalten und noch ca. eine halbe Stunde im Ofen stehen lassen, auf Raumtemperatur bringen und schließlich über Nacht im Kühlschrank kühlen. 
Man muss natürlich nicht so lange warten, es geht auch schon nach einer Stunde, jedoch wird das Dessert dadurch fester und löst sich leichter. Den Rand vorsichtig mit einem Messer lösen und jeweils auf einen kleinen Teller stürzen und genießen.</t>
  </si>
  <si>
    <t>Avocados</t>
  </si>
  <si>
    <t>Minze blätter</t>
  </si>
  <si>
    <t>Aceto Balsamico Dickflüssig</t>
  </si>
  <si>
    <t>Bagette</t>
  </si>
  <si>
    <t>Lachs röllchen</t>
  </si>
  <si>
    <t>Gefüllte Avocados mit Lachsröllchen</t>
  </si>
  <si>
    <t>Zitronen</t>
  </si>
  <si>
    <t>Lachs geräuchert (Graved Lachs)</t>
  </si>
  <si>
    <t>Meerrettichmousse</t>
  </si>
  <si>
    <t xml:space="preserve">Oliven Schwarz entsteint </t>
  </si>
  <si>
    <t>in scheiben</t>
  </si>
  <si>
    <t>gehackt</t>
  </si>
  <si>
    <t xml:space="preserve">Die frische Zwiebel schälen und fein hacken. Dann die Peperoni waschen, halbieren, entkernen und klein würfeln.
Nun das Pouletgeschnetzelte in einer Pfanne mit etwas Oel für einige Minuten von allen Seiten goldbraun anbraten. Dann die Zwiebel- und Peperoniwürfel dazugeben und für einige Minuten mitbraten.
Danach die stückigen Tomaten und Mais einrühren. Gut mit Salz, Pfeffer und Cayennepfeffer gut abschmecken, bevor die Füllung gut abgekühlt wird.
</t>
  </si>
  <si>
    <t>Oel</t>
  </si>
  <si>
    <t>Rahm (Schlagrahm)</t>
  </si>
  <si>
    <t>Blätter</t>
  </si>
  <si>
    <r>
      <rPr>
        <b/>
        <u/>
        <sz val="12"/>
        <rFont val="Arial"/>
        <family val="2"/>
      </rPr>
      <t xml:space="preserve">für die Füllung 
</t>
    </r>
    <r>
      <rPr>
        <sz val="12"/>
        <rFont val="Arial"/>
        <family val="2"/>
      </rPr>
      <t>Zwiebeln abziehen, Paprika waschen und beides in feine Würfel schneiden. Öl in einer Pfanne erhitzen, Hackfleisch mit Zwiebeln darin anbraten, bis es rundherum bräunt und gar ist, Tomatenmark unterheben und mit anbräunen. In eine Schüssel geben und etwas abkühlen lassen. 
Dann mit Paprikawürfel, Ei gehackt, Oliven in scheiben und Salz, Pfeffer, Cayennepfeffer und Paprikapulver mischen. Bis zur Weiterverarbeitung beiseite stellen.</t>
    </r>
  </si>
  <si>
    <t>Peperoni rot</t>
  </si>
  <si>
    <t>Mais (Dose ca.140gr.)</t>
  </si>
  <si>
    <t>Ei (Größe M) gekocht</t>
  </si>
  <si>
    <t>Kichererbsen (gekocht im Glas)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</si>
</sst>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_ * #,##0.00_ ;_ * \-#,##0.00_ ;_ * &quot;-&quot;??_ ;_ @_ "/>
    <numFmt numFmtId="165" formatCode="0.000"/>
    <numFmt numFmtId="166" formatCode="_ * #,##0_ ;_ * \-#,##0_ ;_ * &quot;-&quot;??_ ;_ @_ "/>
    <numFmt numFmtId="167" formatCode="dddd\,\ dd/\ mmmm\ yyyy"/>
    <numFmt numFmtId="168" formatCode="_ * #,##0.000_ ;_ * \-#,##0.000_ ;_ * &quot;-&quot;??_ ;_ @_ "/>
    <numFmt numFmtId="169" formatCode="#,##0.000"/>
    <numFmt numFmtId="170" formatCode="ddd/\ dd/\ mm/\ yy"/>
    <numFmt numFmtId="171" formatCode="0.0"/>
  </numFmts>
  <fonts count="39" x14ac:knownFonts="1">
    <font>
      <sz val="10"/>
      <name val="Arial"/>
    </font>
    <font>
      <b/>
      <sz val="10"/>
      <name val="Arial"/>
      <family val="2"/>
    </font>
    <font>
      <sz val="10"/>
      <name val="Arial"/>
      <family val="2"/>
    </font>
    <font>
      <sz val="12"/>
      <name val="Arial"/>
      <family val="2"/>
    </font>
    <font>
      <sz val="12"/>
      <name val="Times New Roman"/>
      <family val="1"/>
    </font>
    <font>
      <sz val="10"/>
      <name val="Arial"/>
      <family val="2"/>
    </font>
    <font>
      <sz val="10"/>
      <color indexed="10"/>
      <name val="Arial"/>
      <family val="2"/>
    </font>
    <font>
      <sz val="8"/>
      <name val="Arial"/>
      <family val="2"/>
    </font>
    <font>
      <b/>
      <i/>
      <sz val="12"/>
      <name val="Arial"/>
      <family val="2"/>
    </font>
    <font>
      <sz val="9"/>
      <name val="Arial"/>
      <family val="2"/>
    </font>
    <font>
      <b/>
      <sz val="10"/>
      <color indexed="10"/>
      <name val="Arial"/>
      <family val="2"/>
    </font>
    <font>
      <sz val="11"/>
      <name val="Arial"/>
      <family val="2"/>
    </font>
    <font>
      <b/>
      <sz val="22"/>
      <name val="Lucida Handwriting"/>
      <family val="4"/>
    </font>
    <font>
      <sz val="11"/>
      <color indexed="10"/>
      <name val="Arial"/>
      <family val="2"/>
    </font>
    <font>
      <b/>
      <sz val="11"/>
      <name val="Arial"/>
      <family val="2"/>
    </font>
    <font>
      <b/>
      <sz val="10"/>
      <name val="Arial"/>
      <family val="2"/>
    </font>
    <font>
      <b/>
      <sz val="12"/>
      <color indexed="12"/>
      <name val="Arial"/>
      <family val="2"/>
    </font>
    <font>
      <b/>
      <sz val="16"/>
      <color indexed="12"/>
      <name val="Arial"/>
      <family val="2"/>
    </font>
    <font>
      <b/>
      <sz val="14"/>
      <color indexed="12"/>
      <name val="Arial"/>
      <family val="2"/>
    </font>
    <font>
      <u/>
      <sz val="10"/>
      <color theme="10"/>
      <name val="Arial"/>
      <family val="2"/>
    </font>
    <font>
      <b/>
      <sz val="16"/>
      <name val="Arial"/>
      <family val="2"/>
    </font>
    <font>
      <b/>
      <sz val="8"/>
      <color indexed="10"/>
      <name val="Arial"/>
      <family val="2"/>
    </font>
    <font>
      <b/>
      <sz val="14"/>
      <name val="Arial"/>
      <family val="2"/>
    </font>
    <font>
      <b/>
      <sz val="9"/>
      <color rgb="FF666666"/>
      <name val="Roboto"/>
    </font>
    <font>
      <b/>
      <sz val="11"/>
      <color rgb="FFFF0000"/>
      <name val="Arial"/>
      <family val="2"/>
    </font>
    <font>
      <b/>
      <sz val="12"/>
      <name val="Raleway"/>
    </font>
    <font>
      <sz val="16"/>
      <name val="Arial"/>
      <family val="2"/>
    </font>
    <font>
      <sz val="28"/>
      <color rgb="FF343434"/>
      <name val="Source Sans Pro"/>
      <family val="2"/>
    </font>
    <font>
      <sz val="14"/>
      <color indexed="12"/>
      <name val="Arial"/>
      <family val="2"/>
    </font>
    <font>
      <b/>
      <sz val="12"/>
      <color rgb="FF0000FF"/>
      <name val="Arial"/>
      <family val="2"/>
    </font>
    <font>
      <b/>
      <sz val="13"/>
      <color rgb="FF0000FF"/>
      <name val="Arial"/>
      <family val="2"/>
    </font>
    <font>
      <b/>
      <sz val="12"/>
      <name val="Arial"/>
      <family val="2"/>
    </font>
    <font>
      <b/>
      <u/>
      <sz val="12"/>
      <name val="Arial"/>
      <family val="2"/>
    </font>
    <font>
      <sz val="16"/>
      <color rgb="FF333333"/>
      <name val="Arial"/>
      <family val="2"/>
    </font>
    <font>
      <sz val="14"/>
      <color rgb="FF515151"/>
      <name val="Arial"/>
      <family val="2"/>
    </font>
    <font>
      <sz val="13"/>
      <color rgb="FF0000FF"/>
      <name val="Arial"/>
      <family val="2"/>
    </font>
    <font>
      <sz val="14"/>
      <color rgb="FF4C4A47"/>
      <name val="Arial"/>
      <family val="2"/>
    </font>
    <font>
      <b/>
      <u/>
      <sz val="8"/>
      <name val="Arial"/>
      <family val="2"/>
    </font>
    <font>
      <b/>
      <sz val="10"/>
      <color rgb="FF333333"/>
      <name val="Helvetica"/>
      <family val="2"/>
    </font>
  </fonts>
  <fills count="9">
    <fill>
      <patternFill patternType="none"/>
    </fill>
    <fill>
      <patternFill patternType="gray125"/>
    </fill>
    <fill>
      <patternFill patternType="solid">
        <fgColor indexed="41"/>
        <bgColor indexed="64"/>
      </patternFill>
    </fill>
    <fill>
      <patternFill patternType="solid">
        <fgColor indexed="13"/>
        <bgColor indexed="64"/>
      </patternFill>
    </fill>
    <fill>
      <patternFill patternType="solid">
        <fgColor indexed="47"/>
        <bgColor indexed="64"/>
      </patternFill>
    </fill>
    <fill>
      <patternFill patternType="solid">
        <fgColor indexed="9"/>
        <bgColor indexed="64"/>
      </patternFill>
    </fill>
    <fill>
      <patternFill patternType="solid">
        <fgColor indexed="26"/>
        <bgColor indexed="64"/>
      </patternFill>
    </fill>
    <fill>
      <patternFill patternType="solid">
        <fgColor theme="0" tint="-4.9989318521683403E-2"/>
        <bgColor indexed="64"/>
      </patternFill>
    </fill>
    <fill>
      <patternFill patternType="solid">
        <fgColor theme="0" tint="-0.14999847407452621"/>
        <bgColor indexed="64"/>
      </patternFill>
    </fill>
  </fills>
  <borders count="2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diagonal/>
    </border>
    <border>
      <left/>
      <right/>
      <top/>
      <bottom style="hair">
        <color auto="1"/>
      </bottom>
      <diagonal/>
    </border>
    <border>
      <left/>
      <right/>
      <top style="hair">
        <color auto="1"/>
      </top>
      <bottom style="hair">
        <color auto="1"/>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thin">
        <color indexed="64"/>
      </top>
      <bottom/>
      <diagonal/>
    </border>
    <border>
      <left style="thin">
        <color indexed="64"/>
      </left>
      <right style="thin">
        <color indexed="64"/>
      </right>
      <top/>
      <bottom style="hair">
        <color indexed="64"/>
      </bottom>
      <diagonal/>
    </border>
    <border>
      <left/>
      <right style="thin">
        <color indexed="64"/>
      </right>
      <top style="thin">
        <color indexed="64"/>
      </top>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bottom style="thin">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s>
  <cellStyleXfs count="6">
    <xf numFmtId="0" fontId="0" fillId="0" borderId="0"/>
    <xf numFmtId="164" fontId="2" fillId="0" borderId="0" applyFont="0" applyFill="0" applyBorder="0" applyAlignment="0" applyProtection="0"/>
    <xf numFmtId="0" fontId="19" fillId="0" borderId="0" applyNumberFormat="0" applyFill="0" applyBorder="0" applyAlignment="0" applyProtection="0"/>
    <xf numFmtId="0" fontId="5" fillId="0" borderId="0"/>
    <xf numFmtId="0" fontId="4" fillId="0" borderId="0"/>
    <xf numFmtId="0" fontId="2" fillId="0" borderId="0"/>
  </cellStyleXfs>
  <cellXfs count="174">
    <xf numFmtId="0" fontId="0" fillId="0" borderId="0" xfId="0"/>
    <xf numFmtId="0" fontId="0" fillId="0" borderId="0" xfId="0" applyAlignment="1">
      <alignment vertical="center"/>
    </xf>
    <xf numFmtId="0" fontId="2" fillId="0" borderId="0" xfId="0" applyFont="1"/>
    <xf numFmtId="0" fontId="0" fillId="0" borderId="0" xfId="0" applyAlignment="1">
      <alignment horizontal="left"/>
    </xf>
    <xf numFmtId="0" fontId="0" fillId="0" borderId="1" xfId="0" applyBorder="1"/>
    <xf numFmtId="0" fontId="5" fillId="0" borderId="2" xfId="4" applyFont="1" applyBorder="1" applyAlignment="1">
      <alignment horizontal="center" vertical="center"/>
    </xf>
    <xf numFmtId="0" fontId="5" fillId="0" borderId="0" xfId="0" applyFont="1"/>
    <xf numFmtId="164" fontId="5" fillId="0" borderId="2" xfId="1" applyFont="1" applyBorder="1" applyAlignment="1">
      <alignment horizontal="center" vertical="center" wrapText="1"/>
    </xf>
    <xf numFmtId="0" fontId="5" fillId="0" borderId="2" xfId="0" applyFont="1" applyBorder="1" applyAlignment="1">
      <alignment horizontal="center" vertical="center" wrapText="1"/>
    </xf>
    <xf numFmtId="0" fontId="5" fillId="0" borderId="4" xfId="0" applyFont="1" applyBorder="1" applyAlignment="1">
      <alignment vertical="center"/>
    </xf>
    <xf numFmtId="0" fontId="3" fillId="0" borderId="0" xfId="0" applyFont="1" applyAlignment="1">
      <alignment horizontal="center" vertical="center"/>
    </xf>
    <xf numFmtId="168" fontId="0" fillId="0" borderId="0" xfId="1" applyNumberFormat="1" applyFont="1"/>
    <xf numFmtId="0" fontId="3" fillId="0" borderId="0" xfId="0" applyFont="1" applyAlignment="1">
      <alignment vertical="center"/>
    </xf>
    <xf numFmtId="0" fontId="9" fillId="0" borderId="0" xfId="0" applyFont="1"/>
    <xf numFmtId="2" fontId="9" fillId="0" borderId="2" xfId="0" applyNumberFormat="1" applyFont="1" applyBorder="1" applyAlignment="1">
      <alignment horizontal="center" vertical="center" wrapText="1"/>
    </xf>
    <xf numFmtId="0" fontId="9" fillId="0" borderId="5" xfId="0" applyFont="1" applyBorder="1" applyAlignment="1">
      <alignment horizontal="center" vertical="center" wrapText="1"/>
    </xf>
    <xf numFmtId="0" fontId="9" fillId="0" borderId="3" xfId="0" applyFont="1" applyBorder="1" applyAlignment="1">
      <alignment vertical="center"/>
    </xf>
    <xf numFmtId="0" fontId="9" fillId="2" borderId="2" xfId="0" applyFont="1" applyFill="1" applyBorder="1" applyAlignment="1">
      <alignment horizontal="center" vertical="center" wrapText="1"/>
    </xf>
    <xf numFmtId="166" fontId="9" fillId="0" borderId="0" xfId="1" applyNumberFormat="1" applyFont="1" applyAlignment="1"/>
    <xf numFmtId="0" fontId="5" fillId="0" borderId="2" xfId="0" applyFont="1" applyBorder="1" applyAlignment="1">
      <alignment horizontal="center" vertical="center"/>
    </xf>
    <xf numFmtId="0" fontId="5" fillId="0" borderId="4" xfId="4" applyFont="1" applyBorder="1" applyAlignment="1">
      <alignment horizontal="center" vertical="center"/>
    </xf>
    <xf numFmtId="164" fontId="2" fillId="0" borderId="0" xfId="1" applyFill="1"/>
    <xf numFmtId="0" fontId="12" fillId="0" borderId="0" xfId="0" applyFont="1" applyAlignment="1">
      <alignment horizontal="left" vertical="center"/>
    </xf>
    <xf numFmtId="0" fontId="9" fillId="4" borderId="3" xfId="0" applyFont="1" applyFill="1" applyBorder="1"/>
    <xf numFmtId="168" fontId="0" fillId="0" borderId="0" xfId="1" applyNumberFormat="1" applyFont="1" applyAlignment="1"/>
    <xf numFmtId="167" fontId="11" fillId="0" borderId="0" xfId="4" applyNumberFormat="1" applyFont="1" applyAlignment="1">
      <alignment horizontal="left" vertical="center"/>
    </xf>
    <xf numFmtId="170" fontId="11" fillId="0" borderId="1" xfId="4" applyNumberFormat="1" applyFont="1" applyBorder="1" applyAlignment="1">
      <alignment horizontal="center" vertical="center"/>
    </xf>
    <xf numFmtId="0" fontId="11" fillId="3" borderId="2" xfId="4" applyFont="1" applyFill="1" applyBorder="1" applyAlignment="1">
      <alignment horizontal="centerContinuous" vertical="center"/>
    </xf>
    <xf numFmtId="0" fontId="13" fillId="3" borderId="2" xfId="0" applyFont="1" applyFill="1" applyBorder="1" applyAlignment="1">
      <alignment horizontal="center" vertical="center"/>
    </xf>
    <xf numFmtId="1" fontId="10" fillId="0" borderId="2" xfId="0" applyNumberFormat="1" applyFont="1" applyBorder="1" applyAlignment="1">
      <alignment horizontal="center" vertical="center"/>
    </xf>
    <xf numFmtId="0" fontId="5" fillId="0" borderId="7" xfId="0" applyFont="1" applyBorder="1" applyAlignment="1">
      <alignment horizontal="center" vertical="center"/>
    </xf>
    <xf numFmtId="0" fontId="15" fillId="0" borderId="0" xfId="0" applyFont="1" applyAlignment="1">
      <alignment horizontal="center"/>
    </xf>
    <xf numFmtId="0" fontId="8" fillId="4" borderId="5" xfId="0" applyFont="1" applyFill="1" applyBorder="1" applyAlignment="1">
      <alignment vertical="center"/>
    </xf>
    <xf numFmtId="0" fontId="8" fillId="4" borderId="4" xfId="0" applyFont="1" applyFill="1" applyBorder="1" applyAlignment="1">
      <alignment vertical="center"/>
    </xf>
    <xf numFmtId="0" fontId="8" fillId="4" borderId="3" xfId="0" applyFont="1" applyFill="1" applyBorder="1" applyAlignment="1">
      <alignment horizontal="left" vertical="center"/>
    </xf>
    <xf numFmtId="0" fontId="19" fillId="0" borderId="0" xfId="2"/>
    <xf numFmtId="0" fontId="3" fillId="0" borderId="0" xfId="0" applyFont="1"/>
    <xf numFmtId="0" fontId="11" fillId="0" borderId="0" xfId="0" applyFont="1" applyAlignment="1">
      <alignment vertical="center"/>
    </xf>
    <xf numFmtId="0" fontId="16" fillId="0" borderId="1" xfId="0" applyFont="1" applyBorder="1" applyAlignment="1">
      <alignment vertical="center"/>
    </xf>
    <xf numFmtId="167" fontId="17" fillId="6" borderId="0" xfId="0" applyNumberFormat="1" applyFont="1" applyFill="1" applyAlignment="1">
      <alignment horizontal="center" vertical="center"/>
    </xf>
    <xf numFmtId="0" fontId="18" fillId="0" borderId="0" xfId="0" applyFont="1" applyAlignment="1">
      <alignment horizontal="center"/>
    </xf>
    <xf numFmtId="0" fontId="17" fillId="6" borderId="0" xfId="0" applyFont="1" applyFill="1" applyAlignment="1">
      <alignment horizontal="center" vertical="center" wrapText="1"/>
    </xf>
    <xf numFmtId="0" fontId="17" fillId="6" borderId="0" xfId="0" applyFont="1" applyFill="1" applyAlignment="1">
      <alignment horizontal="center" vertical="center"/>
    </xf>
    <xf numFmtId="0" fontId="2" fillId="0" borderId="3" xfId="0" applyFont="1" applyBorder="1" applyAlignment="1">
      <alignment horizontal="center" vertical="center" wrapText="1"/>
    </xf>
    <xf numFmtId="0" fontId="1" fillId="4" borderId="4" xfId="0" applyFont="1" applyFill="1" applyBorder="1" applyAlignment="1">
      <alignment horizontal="left" vertical="center"/>
    </xf>
    <xf numFmtId="0" fontId="20" fillId="0" borderId="0" xfId="0" applyFont="1" applyAlignment="1">
      <alignment horizontal="left" vertical="center"/>
    </xf>
    <xf numFmtId="0" fontId="14" fillId="0" borderId="7" xfId="0" applyFont="1" applyBorder="1" applyAlignment="1">
      <alignment horizontal="left" vertical="center"/>
    </xf>
    <xf numFmtId="0" fontId="11" fillId="0" borderId="16" xfId="0" applyFont="1" applyBorder="1" applyAlignment="1">
      <alignment horizontal="center"/>
    </xf>
    <xf numFmtId="164" fontId="11" fillId="0" borderId="16" xfId="1" applyFont="1" applyFill="1" applyBorder="1" applyAlignment="1">
      <alignment horizontal="center"/>
    </xf>
    <xf numFmtId="164" fontId="11" fillId="0" borderId="18" xfId="1" applyFont="1" applyFill="1" applyBorder="1" applyAlignment="1">
      <alignment horizontal="center"/>
    </xf>
    <xf numFmtId="14" fontId="9" fillId="0" borderId="2" xfId="0" applyNumberFormat="1" applyFont="1" applyBorder="1" applyAlignment="1">
      <alignment horizontal="center" vertical="center"/>
    </xf>
    <xf numFmtId="165" fontId="9" fillId="5" borderId="15" xfId="1" applyNumberFormat="1" applyFont="1" applyFill="1" applyBorder="1" applyAlignment="1">
      <alignment horizontal="center"/>
    </xf>
    <xf numFmtId="2" fontId="9" fillId="5" borderId="20" xfId="1" applyNumberFormat="1" applyFont="1" applyFill="1" applyBorder="1" applyAlignment="1">
      <alignment horizontal="center"/>
    </xf>
    <xf numFmtId="2" fontId="9" fillId="5" borderId="20" xfId="1" applyNumberFormat="1" applyFont="1" applyFill="1" applyBorder="1" applyAlignment="1">
      <alignment horizontal="left"/>
    </xf>
    <xf numFmtId="165" fontId="9" fillId="0" borderId="21" xfId="1" applyNumberFormat="1" applyFont="1" applyBorder="1" applyAlignment="1">
      <alignment horizontal="center"/>
    </xf>
    <xf numFmtId="164" fontId="7" fillId="3" borderId="4" xfId="1" applyFont="1" applyFill="1" applyBorder="1" applyAlignment="1">
      <alignment horizontal="left" vertical="center"/>
    </xf>
    <xf numFmtId="165" fontId="7" fillId="3" borderId="3" xfId="1" applyNumberFormat="1" applyFont="1" applyFill="1" applyBorder="1" applyAlignment="1">
      <alignment horizontal="centerContinuous" vertical="center"/>
    </xf>
    <xf numFmtId="165" fontId="7" fillId="3" borderId="3" xfId="1" applyNumberFormat="1" applyFont="1" applyFill="1" applyBorder="1" applyAlignment="1">
      <alignment vertical="center"/>
    </xf>
    <xf numFmtId="167" fontId="7" fillId="3" borderId="4" xfId="4" applyNumberFormat="1" applyFont="1" applyFill="1" applyBorder="1" applyAlignment="1">
      <alignment horizontal="center" vertical="center"/>
    </xf>
    <xf numFmtId="165" fontId="7" fillId="0" borderId="2" xfId="1" applyNumberFormat="1" applyFont="1" applyBorder="1" applyAlignment="1">
      <alignment horizontal="center"/>
    </xf>
    <xf numFmtId="0" fontId="7" fillId="0" borderId="0" xfId="0" applyFont="1"/>
    <xf numFmtId="0" fontId="21" fillId="0" borderId="0" xfId="0" applyFont="1" applyAlignment="1">
      <alignment horizontal="center" vertical="center"/>
    </xf>
    <xf numFmtId="0" fontId="7" fillId="0" borderId="0" xfId="0" applyFont="1" applyAlignment="1">
      <alignment horizontal="center" vertical="center"/>
    </xf>
    <xf numFmtId="2" fontId="7" fillId="5" borderId="17" xfId="1" applyNumberFormat="1" applyFont="1" applyFill="1" applyBorder="1" applyAlignment="1">
      <alignment horizontal="center"/>
    </xf>
    <xf numFmtId="1" fontId="7" fillId="5" borderId="17" xfId="1" applyNumberFormat="1" applyFont="1" applyFill="1" applyBorder="1" applyAlignment="1">
      <alignment horizontal="left"/>
    </xf>
    <xf numFmtId="165" fontId="7" fillId="0" borderId="17" xfId="1" applyNumberFormat="1" applyFont="1" applyBorder="1" applyAlignment="1">
      <alignment horizontal="center"/>
    </xf>
    <xf numFmtId="2" fontId="7" fillId="5" borderId="8" xfId="1" applyNumberFormat="1" applyFont="1" applyFill="1" applyBorder="1" applyAlignment="1">
      <alignment horizontal="center"/>
    </xf>
    <xf numFmtId="165" fontId="7" fillId="0" borderId="8" xfId="1" applyNumberFormat="1" applyFont="1" applyBorder="1" applyAlignment="1">
      <alignment horizontal="center"/>
    </xf>
    <xf numFmtId="2" fontId="7" fillId="5" borderId="9" xfId="1" applyNumberFormat="1" applyFont="1" applyFill="1" applyBorder="1" applyAlignment="1">
      <alignment horizontal="center"/>
    </xf>
    <xf numFmtId="165" fontId="7" fillId="0" borderId="9" xfId="1" applyNumberFormat="1" applyFont="1" applyBorder="1" applyAlignment="1">
      <alignment horizontal="center"/>
    </xf>
    <xf numFmtId="165" fontId="5" fillId="0" borderId="6" xfId="1" applyNumberFormat="1" applyFont="1" applyFill="1" applyBorder="1" applyAlignment="1">
      <alignment horizontal="center"/>
    </xf>
    <xf numFmtId="165" fontId="6" fillId="7" borderId="6" xfId="0" applyNumberFormat="1" applyFont="1" applyFill="1" applyBorder="1" applyAlignment="1">
      <alignment horizontal="center"/>
    </xf>
    <xf numFmtId="165" fontId="5" fillId="0" borderId="8" xfId="1" applyNumberFormat="1" applyFont="1" applyFill="1" applyBorder="1" applyAlignment="1">
      <alignment horizontal="center"/>
    </xf>
    <xf numFmtId="165" fontId="6" fillId="7" borderId="8" xfId="0" applyNumberFormat="1" applyFont="1" applyFill="1" applyBorder="1" applyAlignment="1">
      <alignment horizontal="center"/>
    </xf>
    <xf numFmtId="165" fontId="5" fillId="0" borderId="9" xfId="1" applyNumberFormat="1" applyFont="1" applyFill="1" applyBorder="1" applyAlignment="1">
      <alignment horizontal="center"/>
    </xf>
    <xf numFmtId="165" fontId="6" fillId="7" borderId="9" xfId="0" applyNumberFormat="1" applyFont="1" applyFill="1" applyBorder="1" applyAlignment="1">
      <alignment horizontal="center"/>
    </xf>
    <xf numFmtId="165" fontId="7" fillId="7" borderId="17" xfId="1" applyNumberFormat="1" applyFont="1" applyFill="1" applyBorder="1" applyAlignment="1">
      <alignment horizontal="center"/>
    </xf>
    <xf numFmtId="165" fontId="7" fillId="7" borderId="8" xfId="1" applyNumberFormat="1" applyFont="1" applyFill="1" applyBorder="1" applyAlignment="1">
      <alignment horizontal="center"/>
    </xf>
    <xf numFmtId="0" fontId="22" fillId="0" borderId="0" xfId="0" applyFont="1" applyAlignment="1">
      <alignment horizontal="center" vertical="center"/>
    </xf>
    <xf numFmtId="1" fontId="5" fillId="0" borderId="8" xfId="1" applyNumberFormat="1" applyFont="1" applyFill="1" applyBorder="1" applyAlignment="1">
      <alignment horizontal="center"/>
    </xf>
    <xf numFmtId="4" fontId="3" fillId="0" borderId="6" xfId="0" applyNumberFormat="1" applyFont="1" applyBorder="1" applyAlignment="1">
      <alignment horizontal="center"/>
    </xf>
    <xf numFmtId="169" fontId="3" fillId="7" borderId="6" xfId="1" applyNumberFormat="1" applyFont="1" applyFill="1" applyBorder="1" applyAlignment="1">
      <alignment horizontal="center"/>
    </xf>
    <xf numFmtId="1" fontId="3" fillId="7" borderId="8" xfId="1" applyNumberFormat="1" applyFont="1" applyFill="1" applyBorder="1" applyAlignment="1">
      <alignment horizontal="center"/>
    </xf>
    <xf numFmtId="0" fontId="3" fillId="0" borderId="8" xfId="0" applyFont="1" applyBorder="1" applyAlignment="1">
      <alignment horizontal="center"/>
    </xf>
    <xf numFmtId="4" fontId="3" fillId="0" borderId="8" xfId="0" applyNumberFormat="1" applyFont="1" applyBorder="1" applyAlignment="1">
      <alignment horizontal="left" wrapText="1"/>
    </xf>
    <xf numFmtId="3" fontId="3" fillId="0" borderId="8" xfId="0" applyNumberFormat="1" applyFont="1" applyBorder="1" applyAlignment="1">
      <alignment horizontal="left" wrapText="1"/>
    </xf>
    <xf numFmtId="4" fontId="3" fillId="0" borderId="8" xfId="0" applyNumberFormat="1" applyFont="1" applyBorder="1" applyAlignment="1">
      <alignment horizontal="center"/>
    </xf>
    <xf numFmtId="169" fontId="3" fillId="7" borderId="8" xfId="1" applyNumberFormat="1" applyFont="1" applyFill="1" applyBorder="1" applyAlignment="1">
      <alignment horizontal="center"/>
    </xf>
    <xf numFmtId="3" fontId="3" fillId="0" borderId="8" xfId="0" applyNumberFormat="1" applyFont="1" applyBorder="1" applyAlignment="1">
      <alignment horizontal="left"/>
    </xf>
    <xf numFmtId="169" fontId="3" fillId="7" borderId="10" xfId="1" applyNumberFormat="1" applyFont="1" applyFill="1" applyBorder="1" applyAlignment="1">
      <alignment horizontal="center"/>
    </xf>
    <xf numFmtId="0" fontId="3" fillId="0" borderId="9" xfId="0" applyFont="1" applyBorder="1" applyAlignment="1">
      <alignment horizontal="center"/>
    </xf>
    <xf numFmtId="4" fontId="3" fillId="0" borderId="9" xfId="0" applyNumberFormat="1" applyFont="1" applyBorder="1" applyAlignment="1">
      <alignment horizontal="left" wrapText="1"/>
    </xf>
    <xf numFmtId="3" fontId="3" fillId="0" borderId="9" xfId="0" applyNumberFormat="1" applyFont="1" applyBorder="1" applyAlignment="1">
      <alignment horizontal="left" wrapText="1"/>
    </xf>
    <xf numFmtId="169" fontId="3" fillId="7" borderId="9" xfId="1" applyNumberFormat="1" applyFont="1" applyFill="1" applyBorder="1" applyAlignment="1">
      <alignment horizontal="center"/>
    </xf>
    <xf numFmtId="0" fontId="11" fillId="0" borderId="8" xfId="0" applyFont="1" applyBorder="1" applyAlignment="1">
      <alignment horizontal="center"/>
    </xf>
    <xf numFmtId="165" fontId="2" fillId="0" borderId="8" xfId="1" applyNumberFormat="1" applyFont="1" applyFill="1" applyBorder="1" applyAlignment="1">
      <alignment horizontal="center"/>
    </xf>
    <xf numFmtId="0" fontId="23" fillId="0" borderId="0" xfId="0" applyFont="1" applyAlignment="1">
      <alignment horizontal="right" vertical="center" indent="1"/>
    </xf>
    <xf numFmtId="165" fontId="3" fillId="7" borderId="8" xfId="1" applyNumberFormat="1" applyFont="1" applyFill="1" applyBorder="1" applyAlignment="1">
      <alignment horizontal="center"/>
    </xf>
    <xf numFmtId="3" fontId="3" fillId="0" borderId="17" xfId="0" applyNumberFormat="1" applyFont="1" applyBorder="1" applyAlignment="1">
      <alignment horizontal="left" wrapText="1"/>
    </xf>
    <xf numFmtId="0" fontId="3" fillId="0" borderId="0" xfId="0" applyFont="1" applyAlignment="1">
      <alignment vertical="center" wrapText="1"/>
    </xf>
    <xf numFmtId="165" fontId="3" fillId="7" borderId="10" xfId="1" applyNumberFormat="1" applyFont="1" applyFill="1" applyBorder="1" applyAlignment="1">
      <alignment horizontal="center"/>
    </xf>
    <xf numFmtId="0" fontId="25" fillId="0" borderId="0" xfId="0" applyFont="1" applyAlignment="1">
      <alignment horizontal="center" vertical="center" wrapText="1"/>
    </xf>
    <xf numFmtId="0" fontId="8" fillId="8" borderId="3" xfId="0" applyFont="1" applyFill="1" applyBorder="1" applyAlignment="1">
      <alignment horizontal="left" vertical="center"/>
    </xf>
    <xf numFmtId="0" fontId="19" fillId="8" borderId="0" xfId="2" applyFill="1"/>
    <xf numFmtId="4" fontId="11" fillId="0" borderId="8" xfId="0" applyNumberFormat="1" applyFont="1" applyBorder="1" applyAlignment="1">
      <alignment horizontal="left" wrapText="1"/>
    </xf>
    <xf numFmtId="0" fontId="0" fillId="0" borderId="0" xfId="1" applyNumberFormat="1" applyFont="1"/>
    <xf numFmtId="167" fontId="11" fillId="0" borderId="0" xfId="4" applyNumberFormat="1" applyFont="1" applyAlignment="1">
      <alignment horizontal="right" vertical="center"/>
    </xf>
    <xf numFmtId="171" fontId="5" fillId="0" borderId="8" xfId="1" applyNumberFormat="1" applyFont="1" applyFill="1" applyBorder="1" applyAlignment="1">
      <alignment horizontal="center"/>
    </xf>
    <xf numFmtId="0" fontId="24" fillId="0" borderId="3" xfId="0" applyFont="1" applyBorder="1" applyAlignment="1">
      <alignment vertical="center" wrapText="1"/>
    </xf>
    <xf numFmtId="0" fontId="24" fillId="0" borderId="5" xfId="0" applyFont="1" applyBorder="1" applyAlignment="1">
      <alignment vertical="center" wrapText="1"/>
    </xf>
    <xf numFmtId="4" fontId="3" fillId="0" borderId="13" xfId="0" applyNumberFormat="1" applyFont="1" applyBorder="1" applyAlignment="1">
      <alignment wrapText="1"/>
    </xf>
    <xf numFmtId="0" fontId="0" fillId="0" borderId="0" xfId="0" applyAlignment="1">
      <alignment wrapText="1"/>
    </xf>
    <xf numFmtId="0" fontId="26" fillId="0" borderId="0" xfId="0" applyFont="1" applyAlignment="1">
      <alignment horizontal="left" vertical="center"/>
    </xf>
    <xf numFmtId="0" fontId="27" fillId="0" borderId="0" xfId="0" applyFont="1" applyAlignment="1">
      <alignment horizontal="right" vertical="center" wrapText="1"/>
    </xf>
    <xf numFmtId="0" fontId="3" fillId="0" borderId="8" xfId="0" applyFont="1" applyBorder="1" applyAlignment="1">
      <alignment horizontal="center" wrapText="1"/>
    </xf>
    <xf numFmtId="0" fontId="11" fillId="0" borderId="8" xfId="0" applyFont="1" applyBorder="1" applyAlignment="1">
      <alignment horizontal="center" wrapText="1"/>
    </xf>
    <xf numFmtId="0" fontId="28" fillId="0" borderId="8" xfId="0" applyFont="1" applyBorder="1" applyAlignment="1">
      <alignment horizontal="center"/>
    </xf>
    <xf numFmtId="0" fontId="11" fillId="0" borderId="6" xfId="0" applyFont="1" applyBorder="1" applyAlignment="1">
      <alignment horizontal="center"/>
    </xf>
    <xf numFmtId="167" fontId="30" fillId="6" borderId="0" xfId="0" applyNumberFormat="1" applyFont="1" applyFill="1" applyAlignment="1">
      <alignment horizontal="center" vertical="center"/>
    </xf>
    <xf numFmtId="167" fontId="29" fillId="6" borderId="0" xfId="0" applyNumberFormat="1" applyFont="1" applyFill="1" applyAlignment="1">
      <alignment horizontal="center" vertical="center" wrapText="1"/>
    </xf>
    <xf numFmtId="0" fontId="30" fillId="6" borderId="0" xfId="0" applyFont="1" applyFill="1" applyAlignment="1">
      <alignment horizontal="center" vertical="center" wrapText="1"/>
    </xf>
    <xf numFmtId="2" fontId="5" fillId="0" borderId="8" xfId="1" applyNumberFormat="1" applyFont="1" applyFill="1" applyBorder="1" applyAlignment="1">
      <alignment horizontal="center"/>
    </xf>
    <xf numFmtId="4" fontId="3" fillId="7" borderId="6" xfId="1" applyNumberFormat="1" applyFont="1" applyFill="1" applyBorder="1" applyAlignment="1">
      <alignment horizontal="center"/>
    </xf>
    <xf numFmtId="2" fontId="5" fillId="0" borderId="6" xfId="1" applyNumberFormat="1" applyFont="1" applyFill="1" applyBorder="1" applyAlignment="1">
      <alignment horizontal="center"/>
    </xf>
    <xf numFmtId="0" fontId="3" fillId="0" borderId="10" xfId="0" applyFont="1" applyBorder="1" applyAlignment="1">
      <alignment horizontal="center"/>
    </xf>
    <xf numFmtId="4" fontId="3" fillId="0" borderId="10" xfId="0" applyNumberFormat="1" applyFont="1" applyBorder="1" applyAlignment="1">
      <alignment horizontal="left" wrapText="1"/>
    </xf>
    <xf numFmtId="3" fontId="3" fillId="0" borderId="10" xfId="0" applyNumberFormat="1" applyFont="1" applyBorder="1" applyAlignment="1">
      <alignment horizontal="left" wrapText="1"/>
    </xf>
    <xf numFmtId="171" fontId="5" fillId="0" borderId="10" xfId="1" applyNumberFormat="1" applyFont="1" applyFill="1" applyBorder="1" applyAlignment="1">
      <alignment horizontal="center"/>
    </xf>
    <xf numFmtId="164" fontId="3" fillId="7" borderId="8" xfId="1" applyFont="1" applyFill="1" applyBorder="1" applyAlignment="1">
      <alignment horizontal="center"/>
    </xf>
    <xf numFmtId="4" fontId="32" fillId="0" borderId="8" xfId="0" applyNumberFormat="1" applyFont="1" applyBorder="1" applyAlignment="1">
      <alignment horizontal="left" wrapText="1"/>
    </xf>
    <xf numFmtId="0" fontId="33" fillId="0" borderId="0" xfId="0" applyFont="1"/>
    <xf numFmtId="4" fontId="3" fillId="0" borderId="23" xfId="0" applyNumberFormat="1" applyFont="1" applyBorder="1" applyAlignment="1">
      <alignment wrapText="1"/>
    </xf>
    <xf numFmtId="16" fontId="34" fillId="0" borderId="0" xfId="0" applyNumberFormat="1" applyFont="1"/>
    <xf numFmtId="0" fontId="34" fillId="0" borderId="0" xfId="0" applyFont="1"/>
    <xf numFmtId="0" fontId="0" fillId="0" borderId="0" xfId="1" applyNumberFormat="1" applyFont="1" applyAlignment="1">
      <alignment wrapText="1"/>
    </xf>
    <xf numFmtId="0" fontId="34" fillId="0" borderId="0" xfId="1" applyNumberFormat="1" applyFont="1"/>
    <xf numFmtId="0" fontId="5" fillId="0" borderId="0" xfId="1" applyNumberFormat="1" applyFont="1"/>
    <xf numFmtId="16" fontId="0" fillId="0" borderId="0" xfId="0" applyNumberFormat="1" applyAlignment="1">
      <alignment wrapText="1"/>
    </xf>
    <xf numFmtId="16" fontId="3" fillId="0" borderId="0" xfId="0" applyNumberFormat="1" applyFont="1" applyAlignment="1">
      <alignment horizontal="center" vertical="center"/>
    </xf>
    <xf numFmtId="16" fontId="3" fillId="0" borderId="0" xfId="0" applyNumberFormat="1" applyFont="1" applyAlignment="1">
      <alignment horizontal="left" vertical="center"/>
    </xf>
    <xf numFmtId="16" fontId="0" fillId="0" borderId="0" xfId="1" applyNumberFormat="1" applyFont="1"/>
    <xf numFmtId="167" fontId="35" fillId="6" borderId="0" xfId="0" applyNumberFormat="1" applyFont="1" applyFill="1" applyAlignment="1">
      <alignment horizontal="center" vertical="center"/>
    </xf>
    <xf numFmtId="0" fontId="36" fillId="0" borderId="0" xfId="0" applyFont="1"/>
    <xf numFmtId="168" fontId="5" fillId="0" borderId="8" xfId="1" applyNumberFormat="1" applyFont="1" applyFill="1" applyBorder="1" applyAlignment="1">
      <alignment horizontal="center"/>
    </xf>
    <xf numFmtId="166" fontId="9" fillId="2" borderId="2" xfId="1" applyNumberFormat="1" applyFont="1" applyFill="1" applyBorder="1" applyAlignment="1">
      <alignment vertical="center"/>
    </xf>
    <xf numFmtId="2" fontId="7" fillId="5" borderId="8" xfId="1" applyNumberFormat="1" applyFont="1" applyFill="1" applyBorder="1" applyAlignment="1"/>
    <xf numFmtId="2" fontId="7" fillId="5" borderId="17" xfId="1" applyNumberFormat="1" applyFont="1" applyFill="1" applyBorder="1" applyAlignment="1"/>
    <xf numFmtId="2" fontId="37" fillId="5" borderId="8" xfId="1" applyNumberFormat="1" applyFont="1" applyFill="1" applyBorder="1" applyAlignment="1"/>
    <xf numFmtId="165" fontId="7" fillId="7" borderId="8" xfId="1" applyNumberFormat="1" applyFont="1" applyFill="1" applyBorder="1" applyAlignment="1"/>
    <xf numFmtId="2" fontId="9" fillId="5" borderId="20" xfId="1" applyNumberFormat="1" applyFont="1" applyFill="1" applyBorder="1" applyAlignment="1"/>
    <xf numFmtId="0" fontId="38" fillId="0" borderId="0" xfId="0" applyFont="1"/>
    <xf numFmtId="168" fontId="3" fillId="7" borderId="8" xfId="1" applyNumberFormat="1" applyFont="1" applyFill="1" applyBorder="1" applyAlignment="1">
      <alignment horizontal="center"/>
    </xf>
    <xf numFmtId="0" fontId="3" fillId="0" borderId="7" xfId="0" applyFont="1" applyBorder="1" applyAlignment="1">
      <alignment horizontal="left" vertical="top" wrapText="1"/>
    </xf>
    <xf numFmtId="0" fontId="3" fillId="0" borderId="16" xfId="0" applyFont="1" applyBorder="1" applyAlignment="1">
      <alignment horizontal="left" vertical="top" wrapText="1"/>
    </xf>
    <xf numFmtId="0" fontId="3" fillId="0" borderId="18" xfId="0" applyFont="1" applyBorder="1" applyAlignment="1">
      <alignment horizontal="left" vertical="top" wrapText="1"/>
    </xf>
    <xf numFmtId="0" fontId="3" fillId="0" borderId="25" xfId="0" applyFont="1" applyBorder="1" applyAlignment="1">
      <alignment horizontal="left" vertical="top" wrapText="1"/>
    </xf>
    <xf numFmtId="0" fontId="3" fillId="0" borderId="0" xfId="0" applyFont="1" applyAlignment="1">
      <alignment horizontal="left" vertical="top" wrapText="1"/>
    </xf>
    <xf numFmtId="0" fontId="3" fillId="0" borderId="26" xfId="0" applyFont="1" applyBorder="1" applyAlignment="1">
      <alignment horizontal="left" vertical="top" wrapText="1"/>
    </xf>
    <xf numFmtId="0" fontId="3" fillId="0" borderId="22" xfId="0" applyFont="1" applyBorder="1" applyAlignment="1">
      <alignment horizontal="left" vertical="top" wrapText="1"/>
    </xf>
    <xf numFmtId="0" fontId="3" fillId="0" borderId="1" xfId="0" applyFont="1" applyBorder="1" applyAlignment="1">
      <alignment horizontal="left" vertical="top" wrapText="1"/>
    </xf>
    <xf numFmtId="0" fontId="3" fillId="0" borderId="27" xfId="0" applyFont="1" applyBorder="1" applyAlignment="1">
      <alignment horizontal="left" vertical="top" wrapText="1"/>
    </xf>
    <xf numFmtId="0" fontId="1" fillId="0" borderId="4" xfId="4" applyFont="1" applyBorder="1" applyAlignment="1">
      <alignment horizontal="center" vertical="center"/>
    </xf>
    <xf numFmtId="0" fontId="1" fillId="0" borderId="5" xfId="4" applyFont="1" applyBorder="1" applyAlignment="1">
      <alignment horizontal="center" vertical="center"/>
    </xf>
    <xf numFmtId="0" fontId="3" fillId="0" borderId="14" xfId="0" applyFont="1" applyBorder="1" applyAlignment="1">
      <alignment horizontal="left" vertical="center" wrapText="1"/>
    </xf>
    <xf numFmtId="0" fontId="3" fillId="0" borderId="12" xfId="0" applyFont="1" applyBorder="1" applyAlignment="1">
      <alignment horizontal="left" vertical="center" wrapText="1"/>
    </xf>
    <xf numFmtId="0" fontId="3" fillId="0" borderId="19" xfId="0" applyFont="1" applyBorder="1" applyAlignment="1">
      <alignment horizontal="left" vertical="center" wrapText="1"/>
    </xf>
    <xf numFmtId="0" fontId="3" fillId="0" borderId="15" xfId="0" applyFont="1" applyBorder="1" applyAlignment="1">
      <alignment horizontal="left" vertical="center" wrapText="1"/>
    </xf>
    <xf numFmtId="0" fontId="3" fillId="0" borderId="20" xfId="0" applyFont="1" applyBorder="1" applyAlignment="1">
      <alignment horizontal="left" vertical="center" wrapText="1"/>
    </xf>
    <xf numFmtId="0" fontId="3" fillId="0" borderId="21" xfId="0" applyFont="1" applyBorder="1" applyAlignment="1">
      <alignment horizontal="left" vertical="center" wrapText="1"/>
    </xf>
    <xf numFmtId="0" fontId="3" fillId="0" borderId="23" xfId="0" applyFont="1" applyBorder="1" applyAlignment="1">
      <alignment horizontal="left" vertical="top" wrapText="1"/>
    </xf>
    <xf numFmtId="0" fontId="3" fillId="0" borderId="11" xfId="0" applyFont="1" applyBorder="1" applyAlignment="1">
      <alignment horizontal="left" vertical="top" wrapText="1"/>
    </xf>
    <xf numFmtId="0" fontId="3" fillId="0" borderId="24" xfId="0" applyFont="1" applyBorder="1" applyAlignment="1">
      <alignment horizontal="left" vertical="top" wrapText="1"/>
    </xf>
    <xf numFmtId="0" fontId="19" fillId="0" borderId="0" xfId="2" applyAlignment="1">
      <alignment horizontal="center" vertical="center" wrapText="1"/>
    </xf>
    <xf numFmtId="0" fontId="25" fillId="0" borderId="0" xfId="0" applyFont="1" applyAlignment="1">
      <alignment horizontal="center" vertical="center" wrapText="1"/>
    </xf>
  </cellXfs>
  <cellStyles count="6">
    <cellStyle name="Komma" xfId="1" builtinId="3"/>
    <cellStyle name="Link" xfId="2" builtinId="8"/>
    <cellStyle name="Standard" xfId="0" builtinId="0"/>
    <cellStyle name="Standard 2" xfId="3" xr:uid="{00000000-0005-0000-0000-000003000000}"/>
    <cellStyle name="Standard 2 2" xfId="5" xr:uid="{72AD3757-C01F-4102-8708-048C155D8AC8}"/>
    <cellStyle name="Standard_Party-Platten _1" xfId="4" xr:uid="{00000000-0005-0000-0000-000004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3.pn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3.png"/><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3.png"/><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76200</xdr:colOff>
      <xdr:row>0</xdr:row>
      <xdr:rowOff>63501</xdr:rowOff>
    </xdr:from>
    <xdr:to>
      <xdr:col>0</xdr:col>
      <xdr:colOff>1562100</xdr:colOff>
      <xdr:row>0</xdr:row>
      <xdr:rowOff>2123745</xdr:rowOff>
    </xdr:to>
    <xdr:pic>
      <xdr:nvPicPr>
        <xdr:cNvPr id="3" name="Grafik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76200" y="63501"/>
          <a:ext cx="1485900" cy="206024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2" name="Grafik 1">
          <a:extLst>
            <a:ext uri="{FF2B5EF4-FFF2-40B4-BE49-F238E27FC236}">
              <a16:creationId xmlns:a16="http://schemas.microsoft.com/office/drawing/2014/main" id="{B932E91B-B0C7-8B45-8AEA-71985B4B5547}"/>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315914" y="7938"/>
          <a:ext cx="68282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3" name="Grafik 2">
          <a:extLst>
            <a:ext uri="{FF2B5EF4-FFF2-40B4-BE49-F238E27FC236}">
              <a16:creationId xmlns:a16="http://schemas.microsoft.com/office/drawing/2014/main" id="{1C8F4942-72E4-AE48-84DC-1022DB0A707E}"/>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0" y="0"/>
          <a:ext cx="385776" cy="324000"/>
        </a:xfrm>
        <a:prstGeom prst="rect">
          <a:avLst/>
        </a:prstGeom>
      </xdr:spPr>
    </xdr:pic>
    <xdr:clientData/>
  </xdr:twoCellAnchor>
  <xdr:twoCellAnchor editAs="oneCell">
    <xdr:from>
      <xdr:col>8</xdr:col>
      <xdr:colOff>0</xdr:colOff>
      <xdr:row>28</xdr:row>
      <xdr:rowOff>0</xdr:rowOff>
    </xdr:from>
    <xdr:to>
      <xdr:col>8</xdr:col>
      <xdr:colOff>304800</xdr:colOff>
      <xdr:row>28</xdr:row>
      <xdr:rowOff>304800</xdr:rowOff>
    </xdr:to>
    <xdr:sp macro="" textlink="">
      <xdr:nvSpPr>
        <xdr:cNvPr id="4" name="AutoShape 1" descr="Gambas al Pil Pil in einer Knoblauch-Weißwein-Sauce in einer Tonschale. Hintergrund hell.">
          <a:extLst>
            <a:ext uri="{FF2B5EF4-FFF2-40B4-BE49-F238E27FC236}">
              <a16:creationId xmlns:a16="http://schemas.microsoft.com/office/drawing/2014/main" id="{AF5ED446-19B0-5B4D-AB23-DB4B0511F4AD}"/>
            </a:ext>
          </a:extLst>
        </xdr:cNvPr>
        <xdr:cNvSpPr>
          <a:spLocks noChangeAspect="1" noChangeArrowheads="1"/>
        </xdr:cNvSpPr>
      </xdr:nvSpPr>
      <xdr:spPr bwMode="auto">
        <a:xfrm>
          <a:off x="7848600" y="8813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8</xdr:col>
      <xdr:colOff>0</xdr:colOff>
      <xdr:row>28</xdr:row>
      <xdr:rowOff>0</xdr:rowOff>
    </xdr:from>
    <xdr:to>
      <xdr:col>8</xdr:col>
      <xdr:colOff>304800</xdr:colOff>
      <xdr:row>28</xdr:row>
      <xdr:rowOff>304800</xdr:rowOff>
    </xdr:to>
    <xdr:sp macro="" textlink="">
      <xdr:nvSpPr>
        <xdr:cNvPr id="5" name="AutoShape 2" descr="Gambas al Pil Pil in einer Knoblauch-Weißwein-Sauce in einer Tonschale. Hintergrund hell.">
          <a:extLst>
            <a:ext uri="{FF2B5EF4-FFF2-40B4-BE49-F238E27FC236}">
              <a16:creationId xmlns:a16="http://schemas.microsoft.com/office/drawing/2014/main" id="{541F3DA9-4096-4244-8F66-E8ECE3F0134F}"/>
            </a:ext>
          </a:extLst>
        </xdr:cNvPr>
        <xdr:cNvSpPr>
          <a:spLocks noChangeAspect="1" noChangeArrowheads="1"/>
        </xdr:cNvSpPr>
      </xdr:nvSpPr>
      <xdr:spPr bwMode="auto">
        <a:xfrm>
          <a:off x="7848600" y="8813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8</xdr:col>
      <xdr:colOff>0</xdr:colOff>
      <xdr:row>28</xdr:row>
      <xdr:rowOff>0</xdr:rowOff>
    </xdr:from>
    <xdr:to>
      <xdr:col>8</xdr:col>
      <xdr:colOff>304800</xdr:colOff>
      <xdr:row>28</xdr:row>
      <xdr:rowOff>304800</xdr:rowOff>
    </xdr:to>
    <xdr:sp macro="" textlink="">
      <xdr:nvSpPr>
        <xdr:cNvPr id="6" name="AutoShape 3" descr="Gambas al Pil Pil in einer Knoblauch-Weißwein-Sauce in einer Tonschale. Hintergrund hell.">
          <a:extLst>
            <a:ext uri="{FF2B5EF4-FFF2-40B4-BE49-F238E27FC236}">
              <a16:creationId xmlns:a16="http://schemas.microsoft.com/office/drawing/2014/main" id="{FC63FB91-43C0-844B-9F93-ECDE36927AF7}"/>
            </a:ext>
          </a:extLst>
        </xdr:cNvPr>
        <xdr:cNvSpPr>
          <a:spLocks noChangeAspect="1" noChangeArrowheads="1"/>
        </xdr:cNvSpPr>
      </xdr:nvSpPr>
      <xdr:spPr bwMode="auto">
        <a:xfrm>
          <a:off x="7848600" y="8813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8</xdr:col>
      <xdr:colOff>0</xdr:colOff>
      <xdr:row>28</xdr:row>
      <xdr:rowOff>0</xdr:rowOff>
    </xdr:from>
    <xdr:to>
      <xdr:col>8</xdr:col>
      <xdr:colOff>304800</xdr:colOff>
      <xdr:row>28</xdr:row>
      <xdr:rowOff>304800</xdr:rowOff>
    </xdr:to>
    <xdr:sp macro="" textlink="">
      <xdr:nvSpPr>
        <xdr:cNvPr id="7" name="AutoShape 4" descr="Gambas al Pil Pil in einer Knoblauch-Weißwein-Sauce in einer Tonschale. Hintergrund hell.">
          <a:extLst>
            <a:ext uri="{FF2B5EF4-FFF2-40B4-BE49-F238E27FC236}">
              <a16:creationId xmlns:a16="http://schemas.microsoft.com/office/drawing/2014/main" id="{B1250AE7-4088-4847-9ECD-FB3272592C34}"/>
            </a:ext>
          </a:extLst>
        </xdr:cNvPr>
        <xdr:cNvSpPr>
          <a:spLocks noChangeAspect="1" noChangeArrowheads="1"/>
        </xdr:cNvSpPr>
      </xdr:nvSpPr>
      <xdr:spPr bwMode="auto">
        <a:xfrm>
          <a:off x="7848600" y="8813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660400</xdr:colOff>
      <xdr:row>12</xdr:row>
      <xdr:rowOff>30480</xdr:rowOff>
    </xdr:from>
    <xdr:to>
      <xdr:col>5</xdr:col>
      <xdr:colOff>1002003</xdr:colOff>
      <xdr:row>20</xdr:row>
      <xdr:rowOff>223520</xdr:rowOff>
    </xdr:to>
    <xdr:pic>
      <xdr:nvPicPr>
        <xdr:cNvPr id="9" name="Grafik 8">
          <a:extLst>
            <a:ext uri="{FF2B5EF4-FFF2-40B4-BE49-F238E27FC236}">
              <a16:creationId xmlns:a16="http://schemas.microsoft.com/office/drawing/2014/main" id="{33F5DCDB-0EFF-6E87-09F4-BDF3BF1CA98D}"/>
            </a:ext>
          </a:extLst>
        </xdr:cNvPr>
        <xdr:cNvPicPr>
          <a:picLocks noChangeAspect="1"/>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a:xfrm>
          <a:off x="4439920" y="3302000"/>
          <a:ext cx="2973043" cy="230632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0" y="0"/>
          <a:ext cx="385776" cy="324000"/>
        </a:xfrm>
        <a:prstGeom prst="rect">
          <a:avLst/>
        </a:prstGeom>
      </xdr:spPr>
    </xdr:pic>
    <xdr:clientData/>
  </xdr:twoCellAnchor>
  <xdr:twoCellAnchor editAs="oneCell">
    <xdr:from>
      <xdr:col>8</xdr:col>
      <xdr:colOff>0</xdr:colOff>
      <xdr:row>29</xdr:row>
      <xdr:rowOff>0</xdr:rowOff>
    </xdr:from>
    <xdr:to>
      <xdr:col>8</xdr:col>
      <xdr:colOff>304800</xdr:colOff>
      <xdr:row>29</xdr:row>
      <xdr:rowOff>304800</xdr:rowOff>
    </xdr:to>
    <xdr:sp macro="" textlink="">
      <xdr:nvSpPr>
        <xdr:cNvPr id="4097" name="AutoShape 1" descr="Gambas al Pil Pil in einer Knoblauch-Weißwein-Sauce in einer Tonschale. Hintergrund hell.">
          <a:extLst>
            <a:ext uri="{FF2B5EF4-FFF2-40B4-BE49-F238E27FC236}">
              <a16:creationId xmlns:a16="http://schemas.microsoft.com/office/drawing/2014/main" id="{9C612D9B-D122-4D87-B466-575D4EF69995}"/>
            </a:ext>
          </a:extLst>
        </xdr:cNvPr>
        <xdr:cNvSpPr>
          <a:spLocks noChangeAspect="1" noChangeArrowheads="1"/>
        </xdr:cNvSpPr>
      </xdr:nvSpPr>
      <xdr:spPr bwMode="auto">
        <a:xfrm>
          <a:off x="6865620" y="80162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8</xdr:col>
      <xdr:colOff>0</xdr:colOff>
      <xdr:row>29</xdr:row>
      <xdr:rowOff>0</xdr:rowOff>
    </xdr:from>
    <xdr:to>
      <xdr:col>8</xdr:col>
      <xdr:colOff>304800</xdr:colOff>
      <xdr:row>29</xdr:row>
      <xdr:rowOff>304800</xdr:rowOff>
    </xdr:to>
    <xdr:sp macro="" textlink="">
      <xdr:nvSpPr>
        <xdr:cNvPr id="4098" name="AutoShape 2" descr="Gambas al Pil Pil in einer Knoblauch-Weißwein-Sauce in einer Tonschale. Hintergrund hell.">
          <a:extLst>
            <a:ext uri="{FF2B5EF4-FFF2-40B4-BE49-F238E27FC236}">
              <a16:creationId xmlns:a16="http://schemas.microsoft.com/office/drawing/2014/main" id="{ED42860C-E165-4BA6-9479-C158315762FD}"/>
            </a:ext>
          </a:extLst>
        </xdr:cNvPr>
        <xdr:cNvSpPr>
          <a:spLocks noChangeAspect="1" noChangeArrowheads="1"/>
        </xdr:cNvSpPr>
      </xdr:nvSpPr>
      <xdr:spPr bwMode="auto">
        <a:xfrm>
          <a:off x="6865620" y="80162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8</xdr:col>
      <xdr:colOff>0</xdr:colOff>
      <xdr:row>29</xdr:row>
      <xdr:rowOff>0</xdr:rowOff>
    </xdr:from>
    <xdr:to>
      <xdr:col>8</xdr:col>
      <xdr:colOff>304800</xdr:colOff>
      <xdr:row>29</xdr:row>
      <xdr:rowOff>304800</xdr:rowOff>
    </xdr:to>
    <xdr:sp macro="" textlink="">
      <xdr:nvSpPr>
        <xdr:cNvPr id="4099" name="AutoShape 3" descr="Gambas al Pil Pil in einer Knoblauch-Weißwein-Sauce in einer Tonschale. Hintergrund hell.">
          <a:extLst>
            <a:ext uri="{FF2B5EF4-FFF2-40B4-BE49-F238E27FC236}">
              <a16:creationId xmlns:a16="http://schemas.microsoft.com/office/drawing/2014/main" id="{E8376481-07B6-45EF-B740-2118F272F2F7}"/>
            </a:ext>
          </a:extLst>
        </xdr:cNvPr>
        <xdr:cNvSpPr>
          <a:spLocks noChangeAspect="1" noChangeArrowheads="1"/>
        </xdr:cNvSpPr>
      </xdr:nvSpPr>
      <xdr:spPr bwMode="auto">
        <a:xfrm>
          <a:off x="6865620" y="80162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8</xdr:col>
      <xdr:colOff>0</xdr:colOff>
      <xdr:row>29</xdr:row>
      <xdr:rowOff>0</xdr:rowOff>
    </xdr:from>
    <xdr:to>
      <xdr:col>8</xdr:col>
      <xdr:colOff>304800</xdr:colOff>
      <xdr:row>29</xdr:row>
      <xdr:rowOff>304800</xdr:rowOff>
    </xdr:to>
    <xdr:sp macro="" textlink="">
      <xdr:nvSpPr>
        <xdr:cNvPr id="4100" name="AutoShape 4" descr="Gambas al Pil Pil in einer Knoblauch-Weißwein-Sauce in einer Tonschale. Hintergrund hell.">
          <a:extLst>
            <a:ext uri="{FF2B5EF4-FFF2-40B4-BE49-F238E27FC236}">
              <a16:creationId xmlns:a16="http://schemas.microsoft.com/office/drawing/2014/main" id="{FB08EF2C-CD46-4391-8E74-4BC581ACBEA6}"/>
            </a:ext>
          </a:extLst>
        </xdr:cNvPr>
        <xdr:cNvSpPr>
          <a:spLocks noChangeAspect="1" noChangeArrowheads="1"/>
        </xdr:cNvSpPr>
      </xdr:nvSpPr>
      <xdr:spPr bwMode="auto">
        <a:xfrm>
          <a:off x="6865620" y="80162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5" name="Grafik 4">
          <a:extLst>
            <a:ext uri="{FF2B5EF4-FFF2-40B4-BE49-F238E27FC236}">
              <a16:creationId xmlns:a16="http://schemas.microsoft.com/office/drawing/2014/main" id="{8D86D208-C655-4F30-AF78-728E1C4BCAF6}"/>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315914" y="7938"/>
          <a:ext cx="60662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6" name="Grafik 5">
          <a:extLst>
            <a:ext uri="{FF2B5EF4-FFF2-40B4-BE49-F238E27FC236}">
              <a16:creationId xmlns:a16="http://schemas.microsoft.com/office/drawing/2014/main" id="{0F16271C-4CE9-4AF1-B686-2A83EEA1F35B}"/>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0" y="0"/>
          <a:ext cx="385776" cy="324000"/>
        </a:xfrm>
        <a:prstGeom prst="rect">
          <a:avLst/>
        </a:prstGeom>
      </xdr:spPr>
    </xdr:pic>
    <xdr:clientData/>
  </xdr:twoCellAnchor>
  <xdr:twoCellAnchor editAs="oneCell">
    <xdr:from>
      <xdr:col>3</xdr:col>
      <xdr:colOff>1155054</xdr:colOff>
      <xdr:row>11</xdr:row>
      <xdr:rowOff>239937</xdr:rowOff>
    </xdr:from>
    <xdr:to>
      <xdr:col>5</xdr:col>
      <xdr:colOff>917987</xdr:colOff>
      <xdr:row>19</xdr:row>
      <xdr:rowOff>140203</xdr:rowOff>
    </xdr:to>
    <xdr:pic>
      <xdr:nvPicPr>
        <xdr:cNvPr id="3" name="Grafik 2">
          <a:extLst>
            <a:ext uri="{FF2B5EF4-FFF2-40B4-BE49-F238E27FC236}">
              <a16:creationId xmlns:a16="http://schemas.microsoft.com/office/drawing/2014/main" id="{9997E01B-DAC5-806C-0D7A-799FFFF4ED9C}"/>
            </a:ext>
          </a:extLst>
        </xdr:cNvPr>
        <xdr:cNvPicPr>
          <a:picLocks noChangeAspect="1"/>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a:xfrm>
          <a:off x="4932766" y="3285784"/>
          <a:ext cx="2076916" cy="205280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a:extLst>
            <a:ext uri="{FF2B5EF4-FFF2-40B4-BE49-F238E27FC236}">
              <a16:creationId xmlns:a16="http://schemas.microsoft.com/office/drawing/2014/main" id="{00000000-0008-0000-0500-000004000000}"/>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0" y="0"/>
          <a:ext cx="385776" cy="324000"/>
        </a:xfrm>
        <a:prstGeom prst="rect">
          <a:avLst/>
        </a:prstGeom>
      </xdr:spPr>
    </xdr:pic>
    <xdr:clientData/>
  </xdr:twoCellAnchor>
  <xdr:twoCellAnchor editAs="oneCell">
    <xdr:from>
      <xdr:col>3</xdr:col>
      <xdr:colOff>266700</xdr:colOff>
      <xdr:row>8</xdr:row>
      <xdr:rowOff>190500</xdr:rowOff>
    </xdr:from>
    <xdr:to>
      <xdr:col>5</xdr:col>
      <xdr:colOff>965200</xdr:colOff>
      <xdr:row>20</xdr:row>
      <xdr:rowOff>0</xdr:rowOff>
    </xdr:to>
    <xdr:pic>
      <xdr:nvPicPr>
        <xdr:cNvPr id="5" name="Grafik 4">
          <a:extLst>
            <a:ext uri="{FF2B5EF4-FFF2-40B4-BE49-F238E27FC236}">
              <a16:creationId xmlns:a16="http://schemas.microsoft.com/office/drawing/2014/main" id="{F078BF38-20E5-B6EB-9EEA-E7AE41C3CC63}"/>
            </a:ext>
          </a:extLst>
        </xdr:cNvPr>
        <xdr:cNvPicPr>
          <a:picLocks noChangeAspect="1"/>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a:xfrm>
          <a:off x="4038600" y="2590800"/>
          <a:ext cx="3009900" cy="30099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2" name="Grafik 1">
          <a:extLst>
            <a:ext uri="{FF2B5EF4-FFF2-40B4-BE49-F238E27FC236}">
              <a16:creationId xmlns:a16="http://schemas.microsoft.com/office/drawing/2014/main" id="{DF3D0652-AAE2-CF49-BE53-5D6A0AA92BED}"/>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315914" y="7938"/>
          <a:ext cx="68282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3" name="Grafik 2">
          <a:extLst>
            <a:ext uri="{FF2B5EF4-FFF2-40B4-BE49-F238E27FC236}">
              <a16:creationId xmlns:a16="http://schemas.microsoft.com/office/drawing/2014/main" id="{6BC3461C-D9C2-6E46-B012-E52267A12248}"/>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0" y="0"/>
          <a:ext cx="385776" cy="324000"/>
        </a:xfrm>
        <a:prstGeom prst="rect">
          <a:avLst/>
        </a:prstGeom>
      </xdr:spPr>
    </xdr:pic>
    <xdr:clientData/>
  </xdr:twoCellAnchor>
  <xdr:twoCellAnchor editAs="oneCell">
    <xdr:from>
      <xdr:col>3</xdr:col>
      <xdr:colOff>1</xdr:colOff>
      <xdr:row>9</xdr:row>
      <xdr:rowOff>0</xdr:rowOff>
    </xdr:from>
    <xdr:to>
      <xdr:col>5</xdr:col>
      <xdr:colOff>1127087</xdr:colOff>
      <xdr:row>19</xdr:row>
      <xdr:rowOff>216747</xdr:rowOff>
    </xdr:to>
    <xdr:pic>
      <xdr:nvPicPr>
        <xdr:cNvPr id="4" name="Grafik 3">
          <a:extLst>
            <a:ext uri="{FF2B5EF4-FFF2-40B4-BE49-F238E27FC236}">
              <a16:creationId xmlns:a16="http://schemas.microsoft.com/office/drawing/2014/main" id="{6599FDF4-5A58-1C15-8FAF-617E6777AD9F}"/>
            </a:ext>
          </a:extLst>
        </xdr:cNvPr>
        <xdr:cNvPicPr>
          <a:picLocks noChangeAspect="1"/>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a:xfrm>
          <a:off x="3776134" y="2523067"/>
          <a:ext cx="3446953" cy="292608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0" y="0"/>
          <a:ext cx="385776" cy="324000"/>
        </a:xfrm>
        <a:prstGeom prst="rect">
          <a:avLst/>
        </a:prstGeom>
      </xdr:spPr>
    </xdr:pic>
    <xdr:clientData/>
  </xdr:twoCellAnchor>
  <xdr:twoCellAnchor editAs="oneCell">
    <xdr:from>
      <xdr:col>2</xdr:col>
      <xdr:colOff>2272631</xdr:colOff>
      <xdr:row>8</xdr:row>
      <xdr:rowOff>211667</xdr:rowOff>
    </xdr:from>
    <xdr:to>
      <xdr:col>5</xdr:col>
      <xdr:colOff>735263</xdr:colOff>
      <xdr:row>18</xdr:row>
      <xdr:rowOff>167007</xdr:rowOff>
    </xdr:to>
    <xdr:pic>
      <xdr:nvPicPr>
        <xdr:cNvPr id="2" name="Grafik 1">
          <a:extLst>
            <a:ext uri="{FF2B5EF4-FFF2-40B4-BE49-F238E27FC236}">
              <a16:creationId xmlns:a16="http://schemas.microsoft.com/office/drawing/2014/main" id="{0A4A06C8-8E6B-DFA8-353D-301E1601391A}"/>
            </a:ext>
          </a:extLst>
        </xdr:cNvPr>
        <xdr:cNvPicPr>
          <a:picLocks noChangeAspect="1"/>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a:xfrm>
          <a:off x="3720877" y="2439737"/>
          <a:ext cx="3097018" cy="2629024"/>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1000leckerbissen.de/gefuellte-avocados-vorspeise/"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www.daskochrezept.de/rezepte/empanadas-einfach-selber-machen-mit-hackfleisch"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tabColor indexed="11"/>
    <pageSetUpPr fitToPage="1"/>
  </sheetPr>
  <dimension ref="A1:C18"/>
  <sheetViews>
    <sheetView tabSelected="1" topLeftCell="A10" zoomScale="150" zoomScaleNormal="100" workbookViewId="0">
      <selection activeCell="B18" sqref="B18"/>
    </sheetView>
  </sheetViews>
  <sheetFormatPr baseColWidth="10" defaultColWidth="11.5" defaultRowHeight="30" customHeight="1" x14ac:dyDescent="0.15"/>
  <cols>
    <col min="1" max="1" width="22" style="12" bestFit="1" customWidth="1"/>
    <col min="2" max="2" width="66" style="31" bestFit="1" customWidth="1"/>
  </cols>
  <sheetData>
    <row r="1" spans="1:3" ht="169.5" customHeight="1" x14ac:dyDescent="0.15">
      <c r="A1" s="22"/>
      <c r="B1" s="113" t="s">
        <v>41</v>
      </c>
    </row>
    <row r="2" spans="1:3" ht="27.75" customHeight="1" x14ac:dyDescent="0.15"/>
    <row r="3" spans="1:3" ht="48" customHeight="1" x14ac:dyDescent="0.15">
      <c r="A3" s="45" t="s">
        <v>18</v>
      </c>
      <c r="B3" s="39">
        <v>45372</v>
      </c>
    </row>
    <row r="4" spans="1:3" ht="27.75" customHeight="1" x14ac:dyDescent="0.2">
      <c r="A4" s="45"/>
      <c r="B4" s="40"/>
    </row>
    <row r="5" spans="1:3" ht="48" customHeight="1" x14ac:dyDescent="0.15">
      <c r="A5" s="45" t="s">
        <v>34</v>
      </c>
      <c r="B5" s="118" t="s">
        <v>111</v>
      </c>
    </row>
    <row r="6" spans="1:3" ht="30" customHeight="1" x14ac:dyDescent="0.15">
      <c r="A6" s="45"/>
      <c r="B6" s="78"/>
    </row>
    <row r="7" spans="1:3" ht="48" customHeight="1" x14ac:dyDescent="0.15">
      <c r="A7" s="45" t="s">
        <v>12</v>
      </c>
      <c r="B7" s="118" t="s">
        <v>65</v>
      </c>
    </row>
    <row r="8" spans="1:3" ht="48" customHeight="1" x14ac:dyDescent="0.15">
      <c r="A8" s="112" t="s">
        <v>27</v>
      </c>
      <c r="B8" s="141" t="s">
        <v>82</v>
      </c>
    </row>
    <row r="9" spans="1:3" ht="48" customHeight="1" x14ac:dyDescent="0.15">
      <c r="A9" s="112" t="s">
        <v>38</v>
      </c>
      <c r="B9" s="141" t="s">
        <v>83</v>
      </c>
    </row>
    <row r="10" spans="1:3" ht="48" customHeight="1" x14ac:dyDescent="0.15">
      <c r="A10" s="112" t="s">
        <v>58</v>
      </c>
      <c r="B10" s="141" t="s">
        <v>100</v>
      </c>
    </row>
    <row r="11" spans="1:3" s="3" customFormat="1" ht="30" customHeight="1" x14ac:dyDescent="0.15">
      <c r="A11" s="45"/>
      <c r="B11" s="78"/>
    </row>
    <row r="12" spans="1:3" ht="48" customHeight="1" x14ac:dyDescent="0.15">
      <c r="A12" s="45" t="s">
        <v>13</v>
      </c>
      <c r="B12" s="119" t="s">
        <v>101</v>
      </c>
      <c r="C12" s="101"/>
    </row>
    <row r="13" spans="1:3" s="3" customFormat="1" ht="30" customHeight="1" x14ac:dyDescent="0.15">
      <c r="A13" s="45"/>
      <c r="B13" s="78"/>
    </row>
    <row r="14" spans="1:3" ht="48" customHeight="1" x14ac:dyDescent="0.15">
      <c r="A14" s="45" t="s">
        <v>28</v>
      </c>
      <c r="B14" s="120" t="s">
        <v>109</v>
      </c>
    </row>
    <row r="15" spans="1:3" s="3" customFormat="1" ht="30" customHeight="1" x14ac:dyDescent="0.2">
      <c r="A15" s="45"/>
      <c r="B15" s="40"/>
    </row>
    <row r="16" spans="1:3" ht="48" customHeight="1" x14ac:dyDescent="0.15">
      <c r="A16" s="45" t="s">
        <v>17</v>
      </c>
      <c r="B16" s="41" t="s">
        <v>33</v>
      </c>
    </row>
    <row r="17" spans="1:2" ht="30" customHeight="1" x14ac:dyDescent="0.2">
      <c r="A17" s="45"/>
      <c r="B17" s="40"/>
    </row>
    <row r="18" spans="1:2" ht="48" customHeight="1" x14ac:dyDescent="0.15">
      <c r="A18" s="45" t="s">
        <v>14</v>
      </c>
      <c r="B18" s="42">
        <v>4</v>
      </c>
    </row>
  </sheetData>
  <phoneticPr fontId="7" type="noConversion"/>
  <pageMargins left="0.78740157480314998" right="0.78740157480314998" top="0.82677165354330695" bottom="0.98425196850393704" header="0.511811023622047" footer="0.511811023622047"/>
  <pageSetup paperSize="9" scale="83"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54A18C-2409-6243-8BF0-05D39B225E9E}">
  <sheetPr>
    <tabColor theme="3" tint="0.39997558519241921"/>
    <pageSetUpPr fitToPage="1"/>
  </sheetPr>
  <dimension ref="A1:N39"/>
  <sheetViews>
    <sheetView showZeros="0" topLeftCell="A21" zoomScale="125" zoomScaleNormal="100" workbookViewId="0">
      <selection activeCell="E18" sqref="E18"/>
    </sheetView>
  </sheetViews>
  <sheetFormatPr baseColWidth="10" defaultColWidth="11.5" defaultRowHeight="13" outlineLevelCol="1" x14ac:dyDescent="0.15"/>
  <cols>
    <col min="1" max="1" width="10" customWidth="1"/>
    <col min="2" max="2" width="9" customWidth="1"/>
    <col min="3" max="3" width="30.5" customWidth="1"/>
    <col min="4" max="4" width="22.33203125" customWidth="1"/>
    <col min="5" max="5" width="12.1640625" style="21" customWidth="1"/>
    <col min="6" max="6" width="14.1640625" customWidth="1"/>
    <col min="7" max="7" width="2.33203125" customWidth="1"/>
    <col min="8" max="8" width="2.5" customWidth="1"/>
    <col min="9" max="9" width="13.1640625" customWidth="1" outlineLevel="1"/>
    <col min="10" max="10" width="10.5" customWidth="1" outlineLevel="1"/>
    <col min="11" max="11" width="2.5" customWidth="1"/>
  </cols>
  <sheetData>
    <row r="1" spans="1:14" ht="26.25" customHeight="1" x14ac:dyDescent="0.15">
      <c r="A1" s="38"/>
      <c r="B1" s="4"/>
      <c r="C1" s="4"/>
      <c r="D1" s="4"/>
      <c r="E1" s="106" t="s">
        <v>20</v>
      </c>
      <c r="F1" s="26">
        <f>SUM(Menu!B3)</f>
        <v>45372</v>
      </c>
      <c r="I1" s="161" t="s">
        <v>5</v>
      </c>
      <c r="J1" s="162"/>
    </row>
    <row r="2" spans="1:14" s="1" customFormat="1" ht="23.25" customHeight="1" x14ac:dyDescent="0.15">
      <c r="A2" s="33" t="str">
        <f>Menu!B5</f>
        <v>Gefüllte Avocados mit Lachsröllchen</v>
      </c>
      <c r="B2" s="34"/>
      <c r="C2" s="108"/>
      <c r="D2" s="109"/>
      <c r="E2" s="27" t="s">
        <v>21</v>
      </c>
      <c r="F2" s="28">
        <f>Menu!B18</f>
        <v>4</v>
      </c>
      <c r="I2" s="29">
        <v>4</v>
      </c>
      <c r="J2" s="19" t="s">
        <v>2</v>
      </c>
    </row>
    <row r="3" spans="1:14" s="6" customFormat="1" ht="21" customHeight="1" x14ac:dyDescent="0.15">
      <c r="A3" s="8" t="s">
        <v>1</v>
      </c>
      <c r="B3" s="43" t="s">
        <v>0</v>
      </c>
      <c r="C3" s="9" t="s">
        <v>9</v>
      </c>
      <c r="D3" s="19" t="s">
        <v>8</v>
      </c>
      <c r="E3" s="20" t="s">
        <v>6</v>
      </c>
      <c r="F3" s="5" t="s">
        <v>7</v>
      </c>
      <c r="I3" s="20" t="s">
        <v>11</v>
      </c>
      <c r="J3" s="7" t="s">
        <v>3</v>
      </c>
      <c r="L3" s="35" t="s">
        <v>43</v>
      </c>
    </row>
    <row r="4" spans="1:14" ht="21.75" customHeight="1" x14ac:dyDescent="0.2">
      <c r="A4" s="122">
        <f>ROUND(SUM(J4*$F$2),2)</f>
        <v>2</v>
      </c>
      <c r="B4" s="83" t="s">
        <v>24</v>
      </c>
      <c r="C4" s="84" t="s">
        <v>106</v>
      </c>
      <c r="D4" s="98"/>
      <c r="E4" s="86"/>
      <c r="F4" s="81">
        <f>SUM(E4*A4)</f>
        <v>0</v>
      </c>
      <c r="I4" s="123">
        <v>2</v>
      </c>
      <c r="J4" s="71">
        <f t="shared" ref="J4:J21" si="0">I4/$I$2</f>
        <v>0.5</v>
      </c>
      <c r="K4" s="13"/>
      <c r="L4" s="6"/>
      <c r="M4" s="6"/>
      <c r="N4" s="6"/>
    </row>
    <row r="5" spans="1:14" ht="21.75" customHeight="1" x14ac:dyDescent="0.2">
      <c r="A5" s="151">
        <f>ROUND(SUM(J5*$F$2),2)</f>
        <v>0.05</v>
      </c>
      <c r="B5" s="83" t="s">
        <v>25</v>
      </c>
      <c r="C5" s="84" t="s">
        <v>46</v>
      </c>
      <c r="D5" s="85"/>
      <c r="E5" s="86"/>
      <c r="F5" s="87">
        <f>SUM(E5*A5)</f>
        <v>0</v>
      </c>
      <c r="I5" s="72">
        <v>0.05</v>
      </c>
      <c r="J5" s="73">
        <f t="shared" si="0"/>
        <v>1.2500000000000001E-2</v>
      </c>
      <c r="K5" s="13"/>
      <c r="L5" s="96"/>
      <c r="M5" s="96"/>
      <c r="N5" s="96"/>
    </row>
    <row r="6" spans="1:14" ht="21.75" customHeight="1" x14ac:dyDescent="0.2">
      <c r="A6" s="151">
        <f t="shared" ref="A6:A21" si="1">ROUND(SUM(J6*$F$2),2)</f>
        <v>8</v>
      </c>
      <c r="B6" s="83" t="s">
        <v>24</v>
      </c>
      <c r="C6" s="84" t="s">
        <v>47</v>
      </c>
      <c r="D6" s="85"/>
      <c r="E6" s="86"/>
      <c r="F6" s="87"/>
      <c r="I6" s="121">
        <v>8</v>
      </c>
      <c r="J6" s="73">
        <f t="shared" si="0"/>
        <v>2</v>
      </c>
      <c r="K6" s="13"/>
    </row>
    <row r="7" spans="1:14" ht="21.75" customHeight="1" x14ac:dyDescent="0.2">
      <c r="A7" s="151">
        <f t="shared" si="1"/>
        <v>0.25</v>
      </c>
      <c r="B7" s="94" t="s">
        <v>24</v>
      </c>
      <c r="C7" s="84" t="s">
        <v>48</v>
      </c>
      <c r="D7" s="85" t="s">
        <v>49</v>
      </c>
      <c r="E7" s="86"/>
      <c r="F7" s="87"/>
      <c r="I7" s="121">
        <v>0.25</v>
      </c>
      <c r="J7" s="73">
        <f t="shared" si="0"/>
        <v>6.25E-2</v>
      </c>
      <c r="K7" s="13"/>
    </row>
    <row r="8" spans="1:14" ht="21.75" customHeight="1" x14ac:dyDescent="0.2">
      <c r="A8" s="151">
        <f t="shared" si="1"/>
        <v>4</v>
      </c>
      <c r="B8" s="83" t="s">
        <v>121</v>
      </c>
      <c r="C8" s="84" t="s">
        <v>50</v>
      </c>
      <c r="D8" s="85"/>
      <c r="E8" s="86"/>
      <c r="F8" s="87"/>
      <c r="I8" s="121">
        <v>4</v>
      </c>
      <c r="J8" s="73">
        <f t="shared" si="0"/>
        <v>1</v>
      </c>
      <c r="K8" s="13"/>
    </row>
    <row r="9" spans="1:14" ht="21" customHeight="1" x14ac:dyDescent="0.2">
      <c r="A9" s="151">
        <f t="shared" si="1"/>
        <v>1</v>
      </c>
      <c r="B9" s="94" t="s">
        <v>22</v>
      </c>
      <c r="C9" s="84" t="s">
        <v>126</v>
      </c>
      <c r="D9" s="85" t="s">
        <v>51</v>
      </c>
      <c r="E9" s="86"/>
      <c r="F9" s="87"/>
      <c r="I9" s="121">
        <v>1</v>
      </c>
      <c r="J9" s="73">
        <f t="shared" si="0"/>
        <v>0.25</v>
      </c>
      <c r="K9" s="13"/>
    </row>
    <row r="10" spans="1:14" ht="21.75" customHeight="1" x14ac:dyDescent="0.2">
      <c r="A10" s="151">
        <f t="shared" si="1"/>
        <v>0.5</v>
      </c>
      <c r="B10" s="94" t="s">
        <v>24</v>
      </c>
      <c r="C10" s="84" t="s">
        <v>44</v>
      </c>
      <c r="D10" s="85"/>
      <c r="E10" s="86"/>
      <c r="F10" s="87"/>
      <c r="I10" s="121">
        <v>0.5</v>
      </c>
      <c r="J10" s="73">
        <f t="shared" si="0"/>
        <v>0.125</v>
      </c>
      <c r="K10" s="13"/>
    </row>
    <row r="11" spans="1:14" ht="21.75" customHeight="1" x14ac:dyDescent="0.2">
      <c r="A11" s="151">
        <v>1</v>
      </c>
      <c r="B11" s="115" t="s">
        <v>22</v>
      </c>
      <c r="C11" s="84" t="s">
        <v>45</v>
      </c>
      <c r="D11" s="85"/>
      <c r="E11" s="86"/>
      <c r="F11" s="87"/>
      <c r="I11" s="121"/>
      <c r="J11" s="73">
        <f t="shared" si="0"/>
        <v>0</v>
      </c>
      <c r="K11" s="13"/>
    </row>
    <row r="12" spans="1:14" ht="21.75" customHeight="1" x14ac:dyDescent="0.2">
      <c r="A12" s="151">
        <f t="shared" si="1"/>
        <v>0</v>
      </c>
      <c r="B12" s="94"/>
      <c r="C12" s="84" t="s">
        <v>32</v>
      </c>
      <c r="D12" s="85"/>
      <c r="E12" s="86"/>
      <c r="F12" s="87"/>
      <c r="I12" s="121"/>
      <c r="J12" s="73">
        <f t="shared" si="0"/>
        <v>0</v>
      </c>
      <c r="K12" s="13"/>
    </row>
    <row r="13" spans="1:14" ht="21.75" customHeight="1" x14ac:dyDescent="0.2">
      <c r="A13" s="151">
        <f t="shared" si="1"/>
        <v>0.5</v>
      </c>
      <c r="B13" s="94" t="s">
        <v>24</v>
      </c>
      <c r="C13" s="84" t="s">
        <v>53</v>
      </c>
      <c r="D13" s="85" t="s">
        <v>54</v>
      </c>
      <c r="E13" s="86"/>
      <c r="F13" s="87">
        <f t="shared" ref="F13:F16" si="2">SUM(E13*A13)</f>
        <v>0</v>
      </c>
      <c r="I13" s="121">
        <v>0.5</v>
      </c>
      <c r="J13" s="73">
        <f t="shared" si="0"/>
        <v>0.125</v>
      </c>
      <c r="K13" s="13"/>
    </row>
    <row r="14" spans="1:14" ht="21.75" customHeight="1" x14ac:dyDescent="0.2">
      <c r="A14" s="151">
        <f t="shared" si="1"/>
        <v>0.25</v>
      </c>
      <c r="B14" s="94" t="s">
        <v>25</v>
      </c>
      <c r="C14" s="84" t="s">
        <v>55</v>
      </c>
      <c r="D14" s="85" t="s">
        <v>54</v>
      </c>
      <c r="E14" s="86"/>
      <c r="F14" s="87">
        <f t="shared" si="2"/>
        <v>0</v>
      </c>
      <c r="I14" s="121">
        <v>0.25</v>
      </c>
      <c r="J14" s="73">
        <f t="shared" si="0"/>
        <v>6.25E-2</v>
      </c>
      <c r="K14" s="13"/>
    </row>
    <row r="15" spans="1:14" ht="21.75" customHeight="1" x14ac:dyDescent="0.2">
      <c r="A15" s="151">
        <f t="shared" si="1"/>
        <v>0.2</v>
      </c>
      <c r="B15" s="94" t="s">
        <v>23</v>
      </c>
      <c r="C15" s="84" t="s">
        <v>107</v>
      </c>
      <c r="D15" s="85" t="s">
        <v>54</v>
      </c>
      <c r="E15" s="86"/>
      <c r="F15" s="87">
        <f t="shared" si="2"/>
        <v>0</v>
      </c>
      <c r="I15" s="121">
        <v>0.2</v>
      </c>
      <c r="J15" s="73">
        <f t="shared" si="0"/>
        <v>0.05</v>
      </c>
      <c r="K15" s="13"/>
    </row>
    <row r="16" spans="1:14" ht="21.75" customHeight="1" x14ac:dyDescent="0.2">
      <c r="A16" s="151">
        <f t="shared" si="1"/>
        <v>0.2</v>
      </c>
      <c r="B16" s="94"/>
      <c r="C16" s="84" t="s">
        <v>108</v>
      </c>
      <c r="D16" s="85" t="s">
        <v>54</v>
      </c>
      <c r="E16" s="86"/>
      <c r="F16" s="87">
        <f t="shared" si="2"/>
        <v>0</v>
      </c>
      <c r="I16" s="121">
        <v>0.2</v>
      </c>
      <c r="J16" s="73">
        <f t="shared" si="0"/>
        <v>0.05</v>
      </c>
      <c r="K16" s="13"/>
    </row>
    <row r="17" spans="1:11" ht="21.75" customHeight="1" x14ac:dyDescent="0.2">
      <c r="A17" s="151"/>
      <c r="B17" s="94"/>
      <c r="C17" s="84"/>
      <c r="D17" s="85"/>
      <c r="E17" s="86"/>
      <c r="F17" s="87">
        <f t="shared" ref="F17:F20" si="3">SUM(E17*A17)</f>
        <v>0</v>
      </c>
      <c r="I17" s="121"/>
      <c r="J17" s="73">
        <f t="shared" si="0"/>
        <v>0</v>
      </c>
      <c r="K17" s="13"/>
    </row>
    <row r="18" spans="1:11" ht="21.75" customHeight="1" x14ac:dyDescent="0.2">
      <c r="A18" s="151">
        <f t="shared" si="1"/>
        <v>0</v>
      </c>
      <c r="B18" s="83"/>
      <c r="C18" s="129" t="s">
        <v>110</v>
      </c>
      <c r="D18" s="85"/>
      <c r="E18" s="86"/>
      <c r="F18" s="89">
        <f t="shared" si="3"/>
        <v>0</v>
      </c>
      <c r="I18" s="121"/>
      <c r="J18" s="73">
        <f t="shared" si="0"/>
        <v>0</v>
      </c>
      <c r="K18" s="13"/>
    </row>
    <row r="19" spans="1:11" ht="21.75" customHeight="1" x14ac:dyDescent="0.2">
      <c r="A19" s="151">
        <f t="shared" si="1"/>
        <v>0.1</v>
      </c>
      <c r="B19" s="83" t="s">
        <v>25</v>
      </c>
      <c r="C19" s="84" t="s">
        <v>113</v>
      </c>
      <c r="D19" s="85"/>
      <c r="E19" s="86"/>
      <c r="F19" s="89"/>
      <c r="I19" s="72">
        <v>0.1</v>
      </c>
      <c r="J19" s="73">
        <f t="shared" si="0"/>
        <v>2.5000000000000001E-2</v>
      </c>
      <c r="K19" s="13"/>
    </row>
    <row r="20" spans="1:11" ht="21.75" customHeight="1" x14ac:dyDescent="0.2">
      <c r="A20" s="151">
        <f>ROUND(SUM(J20*$F$2),2)</f>
        <v>0.1</v>
      </c>
      <c r="B20" s="83" t="s">
        <v>25</v>
      </c>
      <c r="C20" s="84" t="s">
        <v>114</v>
      </c>
      <c r="D20" s="85"/>
      <c r="E20" s="86"/>
      <c r="F20" s="89">
        <f t="shared" si="3"/>
        <v>0</v>
      </c>
      <c r="I20" s="72">
        <v>0.1</v>
      </c>
      <c r="J20" s="73">
        <f t="shared" si="0"/>
        <v>2.5000000000000001E-2</v>
      </c>
    </row>
    <row r="21" spans="1:11" ht="21.75" customHeight="1" x14ac:dyDescent="0.2">
      <c r="A21" s="151">
        <f t="shared" si="1"/>
        <v>1</v>
      </c>
      <c r="B21" s="90" t="s">
        <v>24</v>
      </c>
      <c r="C21" s="91" t="s">
        <v>112</v>
      </c>
      <c r="D21" s="92"/>
      <c r="E21" s="86"/>
      <c r="F21" s="93">
        <f>SUM(E21*A21)</f>
        <v>0</v>
      </c>
      <c r="I21" s="74">
        <v>1</v>
      </c>
      <c r="J21" s="75">
        <f t="shared" si="0"/>
        <v>0.25</v>
      </c>
    </row>
    <row r="22" spans="1:11" ht="22.5" customHeight="1" x14ac:dyDescent="0.15">
      <c r="A22" s="46" t="s">
        <v>19</v>
      </c>
      <c r="B22" s="47"/>
      <c r="C22" s="47"/>
      <c r="D22" s="48" t="s">
        <v>30</v>
      </c>
      <c r="E22" s="48"/>
      <c r="F22" s="49"/>
    </row>
    <row r="23" spans="1:11" ht="31.5" customHeight="1" x14ac:dyDescent="0.15">
      <c r="A23" s="152" t="s">
        <v>56</v>
      </c>
      <c r="B23" s="153"/>
      <c r="C23" s="153"/>
      <c r="D23" s="153"/>
      <c r="E23" s="153"/>
      <c r="F23" s="154"/>
    </row>
    <row r="24" spans="1:11" ht="48" customHeight="1" x14ac:dyDescent="0.15">
      <c r="A24" s="155"/>
      <c r="B24" s="156"/>
      <c r="C24" s="156"/>
      <c r="D24" s="156"/>
      <c r="E24" s="156"/>
      <c r="F24" s="157"/>
    </row>
    <row r="25" spans="1:11" ht="37.25" customHeight="1" x14ac:dyDescent="0.15">
      <c r="A25" s="155"/>
      <c r="B25" s="156"/>
      <c r="C25" s="156"/>
      <c r="D25" s="156"/>
      <c r="E25" s="156"/>
      <c r="F25" s="157"/>
    </row>
    <row r="26" spans="1:11" ht="37.25" customHeight="1" x14ac:dyDescent="0.15">
      <c r="A26" s="155"/>
      <c r="B26" s="156"/>
      <c r="C26" s="156"/>
      <c r="D26" s="156"/>
      <c r="E26" s="156"/>
      <c r="F26" s="157"/>
    </row>
    <row r="27" spans="1:11" ht="37.75" customHeight="1" x14ac:dyDescent="0.15">
      <c r="A27" s="155"/>
      <c r="B27" s="156"/>
      <c r="C27" s="156"/>
      <c r="D27" s="156"/>
      <c r="E27" s="156"/>
      <c r="F27" s="157"/>
    </row>
    <row r="28" spans="1:11" ht="34.75" customHeight="1" x14ac:dyDescent="0.15">
      <c r="A28" s="155"/>
      <c r="B28" s="156"/>
      <c r="C28" s="156"/>
      <c r="D28" s="156"/>
      <c r="E28" s="156"/>
      <c r="F28" s="157"/>
    </row>
    <row r="29" spans="1:11" ht="34.75" customHeight="1" x14ac:dyDescent="0.15">
      <c r="A29" s="155"/>
      <c r="B29" s="156"/>
      <c r="C29" s="156"/>
      <c r="D29" s="156"/>
      <c r="E29" s="156"/>
      <c r="F29" s="157"/>
    </row>
    <row r="30" spans="1:11" ht="33.5" customHeight="1" x14ac:dyDescent="0.15">
      <c r="A30" s="155"/>
      <c r="B30" s="156"/>
      <c r="C30" s="156"/>
      <c r="D30" s="156"/>
      <c r="E30" s="156"/>
      <c r="F30" s="157"/>
    </row>
    <row r="31" spans="1:11" ht="33" customHeight="1" x14ac:dyDescent="0.15">
      <c r="A31" s="155"/>
      <c r="B31" s="156"/>
      <c r="C31" s="156"/>
      <c r="D31" s="156"/>
      <c r="E31" s="156"/>
      <c r="F31" s="157"/>
    </row>
    <row r="32" spans="1:11" ht="30" customHeight="1" x14ac:dyDescent="0.15">
      <c r="A32" s="158"/>
      <c r="B32" s="159"/>
      <c r="C32" s="159"/>
      <c r="D32" s="159"/>
      <c r="E32" s="159"/>
      <c r="F32" s="160"/>
    </row>
    <row r="33" spans="5:5" ht="33.5" customHeight="1" x14ac:dyDescent="0.15">
      <c r="E33"/>
    </row>
    <row r="34" spans="5:5" ht="42.5" customHeight="1" x14ac:dyDescent="0.15">
      <c r="E34"/>
    </row>
    <row r="35" spans="5:5" x14ac:dyDescent="0.15">
      <c r="E35"/>
    </row>
    <row r="36" spans="5:5" x14ac:dyDescent="0.15">
      <c r="E36"/>
    </row>
    <row r="38" spans="5:5" x14ac:dyDescent="0.15">
      <c r="E38"/>
    </row>
    <row r="39" spans="5:5" x14ac:dyDescent="0.15">
      <c r="E39"/>
    </row>
  </sheetData>
  <mergeCells count="2">
    <mergeCell ref="A23:F32"/>
    <mergeCell ref="I1:J1"/>
  </mergeCells>
  <hyperlinks>
    <hyperlink ref="L3" r:id="rId1" xr:uid="{6356EF26-E427-6E48-B4C3-E919EBC10365}"/>
  </hyperlinks>
  <pageMargins left="0.78740157480314998" right="0.78740157480314998" top="0.82677165354330695" bottom="0.98425196850393704" header="0.511811023622047" footer="0.511811023622047"/>
  <pageSetup paperSize="9" scale="81" orientation="portrait" r:id="rId2"/>
  <headerFooter alignWithMargins="0"/>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tabColor theme="9" tint="-0.249977111117893"/>
    <pageSetUpPr fitToPage="1"/>
  </sheetPr>
  <dimension ref="A1:N39"/>
  <sheetViews>
    <sheetView showZeros="0" topLeftCell="A20" zoomScale="125" zoomScaleNormal="100" workbookViewId="0">
      <selection activeCell="I18" sqref="I18"/>
    </sheetView>
  </sheetViews>
  <sheetFormatPr baseColWidth="10" defaultColWidth="11.5" defaultRowHeight="13" outlineLevelCol="1" x14ac:dyDescent="0.15"/>
  <cols>
    <col min="1" max="1" width="10" customWidth="1"/>
    <col min="2" max="2" width="9" customWidth="1"/>
    <col min="3" max="3" width="30.5" customWidth="1"/>
    <col min="4" max="4" width="22.33203125" customWidth="1"/>
    <col min="5" max="5" width="12.1640625" style="21" customWidth="1"/>
    <col min="6" max="6" width="14.1640625" customWidth="1"/>
    <col min="7" max="7" width="2.33203125" customWidth="1"/>
    <col min="8" max="8" width="2.5" customWidth="1"/>
    <col min="9" max="9" width="13.1640625" customWidth="1" outlineLevel="1"/>
    <col min="10" max="10" width="10.5" customWidth="1" outlineLevel="1"/>
    <col min="11" max="11" width="2.5" customWidth="1"/>
  </cols>
  <sheetData>
    <row r="1" spans="1:14" ht="26.25" customHeight="1" x14ac:dyDescent="0.15">
      <c r="A1" s="38"/>
      <c r="B1" s="4"/>
      <c r="C1" s="4"/>
      <c r="D1" s="4"/>
      <c r="E1" s="106" t="s">
        <v>20</v>
      </c>
      <c r="F1" s="26">
        <f>SUM(Menu!B3)</f>
        <v>45372</v>
      </c>
      <c r="I1" s="161" t="s">
        <v>5</v>
      </c>
      <c r="J1" s="162"/>
    </row>
    <row r="2" spans="1:14" s="1" customFormat="1" ht="23.25" customHeight="1" x14ac:dyDescent="0.15">
      <c r="A2" s="33" t="str">
        <f>Menu!B7</f>
        <v>Empanadas mit Salsa Verde</v>
      </c>
      <c r="B2" s="34"/>
      <c r="C2" s="108"/>
      <c r="D2" s="109"/>
      <c r="E2" s="27" t="s">
        <v>21</v>
      </c>
      <c r="F2" s="28">
        <f>Menu!B18</f>
        <v>4</v>
      </c>
      <c r="I2" s="29">
        <v>5</v>
      </c>
      <c r="J2" s="19" t="s">
        <v>2</v>
      </c>
      <c r="M2" s="35" t="s">
        <v>42</v>
      </c>
    </row>
    <row r="3" spans="1:14" s="6" customFormat="1" ht="21" customHeight="1" x14ac:dyDescent="0.15">
      <c r="A3" s="8" t="s">
        <v>1</v>
      </c>
      <c r="B3" s="43" t="s">
        <v>0</v>
      </c>
      <c r="C3" s="9" t="s">
        <v>9</v>
      </c>
      <c r="D3" s="19" t="s">
        <v>8</v>
      </c>
      <c r="E3" s="20" t="s">
        <v>6</v>
      </c>
      <c r="F3" s="5" t="s">
        <v>7</v>
      </c>
      <c r="I3" s="20" t="s">
        <v>11</v>
      </c>
      <c r="J3" s="7" t="s">
        <v>3</v>
      </c>
    </row>
    <row r="4" spans="1:14" ht="21.75" customHeight="1" x14ac:dyDescent="0.2">
      <c r="A4" s="81">
        <f>ROUND(SUM(J4*$F$2),2)</f>
        <v>0</v>
      </c>
      <c r="B4" s="83"/>
      <c r="C4" s="129" t="s">
        <v>98</v>
      </c>
      <c r="D4" s="98"/>
      <c r="E4" s="86"/>
      <c r="F4" s="81">
        <f>SUM(E4*A4)</f>
        <v>0</v>
      </c>
      <c r="I4" s="123"/>
      <c r="J4" s="71">
        <f t="shared" ref="J4:J15" si="0">I4/$I$2</f>
        <v>0</v>
      </c>
      <c r="K4" s="13"/>
      <c r="L4" s="6"/>
      <c r="M4" s="6"/>
      <c r="N4" s="6"/>
    </row>
    <row r="5" spans="1:14" ht="21.75" customHeight="1" x14ac:dyDescent="0.2">
      <c r="A5" s="97">
        <f>ROUND(SUM(J5*$F$2),2)</f>
        <v>0.48</v>
      </c>
      <c r="B5" s="83" t="s">
        <v>25</v>
      </c>
      <c r="C5" s="84" t="s">
        <v>59</v>
      </c>
      <c r="D5" s="85"/>
      <c r="E5" s="86"/>
      <c r="F5" s="87">
        <f>SUM(E5*A5)</f>
        <v>0</v>
      </c>
      <c r="I5" s="72">
        <v>0.6</v>
      </c>
      <c r="J5" s="73">
        <f t="shared" si="0"/>
        <v>0.12</v>
      </c>
      <c r="K5" s="13"/>
      <c r="L5" s="96"/>
      <c r="M5" s="96"/>
      <c r="N5" s="96"/>
    </row>
    <row r="6" spans="1:14" ht="21.75" customHeight="1" x14ac:dyDescent="0.2">
      <c r="A6" s="97">
        <f t="shared" ref="A6:A22" si="1">ROUND(SUM(J6*$F$2),2)</f>
        <v>1.6</v>
      </c>
      <c r="B6" s="83" t="s">
        <v>63</v>
      </c>
      <c r="C6" s="84" t="s">
        <v>60</v>
      </c>
      <c r="D6" s="85"/>
      <c r="E6" s="86"/>
      <c r="F6" s="87"/>
      <c r="I6" s="72">
        <v>2</v>
      </c>
      <c r="J6" s="73">
        <f t="shared" si="0"/>
        <v>0.4</v>
      </c>
      <c r="K6" s="13"/>
    </row>
    <row r="7" spans="1:14" ht="21.75" customHeight="1" x14ac:dyDescent="0.2">
      <c r="A7" s="97">
        <f t="shared" si="1"/>
        <v>0.3</v>
      </c>
      <c r="B7" s="94" t="s">
        <v>25</v>
      </c>
      <c r="C7" s="84" t="s">
        <v>36</v>
      </c>
      <c r="D7" s="85"/>
      <c r="E7" s="86"/>
      <c r="F7" s="87"/>
      <c r="I7" s="72">
        <v>0.375</v>
      </c>
      <c r="J7" s="73">
        <f t="shared" si="0"/>
        <v>7.4999999999999997E-2</v>
      </c>
      <c r="K7" s="13"/>
    </row>
    <row r="8" spans="1:14" ht="21.75" customHeight="1" x14ac:dyDescent="0.2">
      <c r="A8" s="97">
        <f t="shared" si="1"/>
        <v>1.6</v>
      </c>
      <c r="B8" s="83" t="s">
        <v>24</v>
      </c>
      <c r="C8" s="84" t="s">
        <v>61</v>
      </c>
      <c r="D8" s="85"/>
      <c r="E8" s="86"/>
      <c r="F8" s="87"/>
      <c r="I8" s="72">
        <v>2</v>
      </c>
      <c r="J8" s="73">
        <f t="shared" si="0"/>
        <v>0.4</v>
      </c>
      <c r="K8" s="13"/>
    </row>
    <row r="9" spans="1:14" ht="21" customHeight="1" x14ac:dyDescent="0.2">
      <c r="A9" s="128">
        <f t="shared" si="1"/>
        <v>5.6</v>
      </c>
      <c r="B9" s="94" t="s">
        <v>22</v>
      </c>
      <c r="C9" s="84" t="s">
        <v>62</v>
      </c>
      <c r="D9" s="85"/>
      <c r="E9" s="86"/>
      <c r="F9" s="87"/>
      <c r="I9" s="72">
        <v>7</v>
      </c>
      <c r="J9" s="73">
        <f t="shared" si="0"/>
        <v>1.4</v>
      </c>
      <c r="K9" s="13"/>
    </row>
    <row r="10" spans="1:14" ht="21.75" customHeight="1" x14ac:dyDescent="0.2">
      <c r="A10" s="128">
        <f t="shared" si="1"/>
        <v>2.4</v>
      </c>
      <c r="B10" s="94" t="s">
        <v>64</v>
      </c>
      <c r="C10" s="84" t="s">
        <v>31</v>
      </c>
      <c r="D10" s="85"/>
      <c r="E10" s="86"/>
      <c r="F10" s="87"/>
      <c r="I10" s="121">
        <v>3</v>
      </c>
      <c r="J10" s="73">
        <f t="shared" si="0"/>
        <v>0.6</v>
      </c>
      <c r="K10" s="13"/>
    </row>
    <row r="11" spans="1:14" ht="21.75" customHeight="1" x14ac:dyDescent="0.2">
      <c r="A11" s="128">
        <f t="shared" si="1"/>
        <v>0.8</v>
      </c>
      <c r="B11" s="115" t="s">
        <v>24</v>
      </c>
      <c r="C11" s="84" t="s">
        <v>99</v>
      </c>
      <c r="D11" s="85"/>
      <c r="E11" s="86"/>
      <c r="F11" s="87"/>
      <c r="I11" s="121">
        <v>1</v>
      </c>
      <c r="J11" s="73">
        <f t="shared" si="0"/>
        <v>0.2</v>
      </c>
      <c r="K11" s="13"/>
    </row>
    <row r="12" spans="1:14" ht="21.75" customHeight="1" x14ac:dyDescent="0.2">
      <c r="A12" s="128"/>
      <c r="B12" s="94"/>
      <c r="C12" s="129" t="s">
        <v>66</v>
      </c>
      <c r="D12" s="85"/>
      <c r="E12" s="86"/>
      <c r="F12" s="87"/>
      <c r="I12" s="121"/>
      <c r="J12" s="73">
        <f t="shared" si="0"/>
        <v>0</v>
      </c>
      <c r="K12" s="13"/>
    </row>
    <row r="13" spans="1:14" ht="21.75" customHeight="1" x14ac:dyDescent="0.2">
      <c r="A13" s="128">
        <f t="shared" si="1"/>
        <v>2.4</v>
      </c>
      <c r="B13" s="94" t="s">
        <v>24</v>
      </c>
      <c r="C13" s="84" t="s">
        <v>67</v>
      </c>
      <c r="D13" s="85"/>
      <c r="E13" s="86"/>
      <c r="F13" s="87"/>
      <c r="I13" s="121">
        <v>3</v>
      </c>
      <c r="J13" s="73">
        <f t="shared" si="0"/>
        <v>0.6</v>
      </c>
      <c r="K13" s="13"/>
    </row>
    <row r="14" spans="1:14" ht="21.75" customHeight="1" x14ac:dyDescent="0.2">
      <c r="A14" s="128">
        <f t="shared" si="1"/>
        <v>0.4</v>
      </c>
      <c r="B14" s="94" t="s">
        <v>24</v>
      </c>
      <c r="C14" s="84" t="s">
        <v>35</v>
      </c>
      <c r="D14" s="85"/>
      <c r="E14" s="86"/>
      <c r="F14" s="87">
        <f t="shared" ref="F14:F20" si="2">SUM(E14*A14)</f>
        <v>0</v>
      </c>
      <c r="I14" s="121">
        <v>0.5</v>
      </c>
      <c r="J14" s="73">
        <f t="shared" si="0"/>
        <v>0.1</v>
      </c>
      <c r="K14" s="13"/>
    </row>
    <row r="15" spans="1:14" ht="21.75" customHeight="1" x14ac:dyDescent="0.2">
      <c r="A15" s="128">
        <f t="shared" si="1"/>
        <v>0.8</v>
      </c>
      <c r="B15" s="94" t="s">
        <v>24</v>
      </c>
      <c r="C15" s="84" t="s">
        <v>68</v>
      </c>
      <c r="D15" s="85"/>
      <c r="E15" s="86"/>
      <c r="F15" s="87">
        <f t="shared" si="2"/>
        <v>0</v>
      </c>
      <c r="I15" s="121">
        <v>1</v>
      </c>
      <c r="J15" s="73">
        <f t="shared" si="0"/>
        <v>0.2</v>
      </c>
      <c r="K15" s="13"/>
    </row>
    <row r="16" spans="1:14" ht="21.75" customHeight="1" x14ac:dyDescent="0.2">
      <c r="A16" s="128">
        <f t="shared" si="1"/>
        <v>1.2</v>
      </c>
      <c r="B16" s="94" t="s">
        <v>23</v>
      </c>
      <c r="C16" s="84" t="s">
        <v>69</v>
      </c>
      <c r="D16" s="85"/>
      <c r="E16" s="86"/>
      <c r="F16" s="87">
        <f t="shared" si="2"/>
        <v>0</v>
      </c>
      <c r="I16" s="121">
        <v>1.5</v>
      </c>
      <c r="J16" s="73">
        <f t="shared" ref="J16:J22" si="3">I16/$I$2</f>
        <v>0.3</v>
      </c>
      <c r="K16" s="13"/>
    </row>
    <row r="17" spans="1:11" ht="21.75" customHeight="1" x14ac:dyDescent="0.2">
      <c r="A17" s="128">
        <f t="shared" si="1"/>
        <v>0.8</v>
      </c>
      <c r="B17" s="94" t="s">
        <v>23</v>
      </c>
      <c r="C17" s="84" t="s">
        <v>50</v>
      </c>
      <c r="D17" s="85"/>
      <c r="E17" s="86"/>
      <c r="F17" s="87">
        <f t="shared" si="2"/>
        <v>0</v>
      </c>
      <c r="I17" s="79">
        <v>1</v>
      </c>
      <c r="J17" s="73">
        <f t="shared" si="3"/>
        <v>0.2</v>
      </c>
      <c r="K17" s="13"/>
    </row>
    <row r="18" spans="1:11" ht="21.75" customHeight="1" x14ac:dyDescent="0.2">
      <c r="A18" s="128">
        <f t="shared" si="1"/>
        <v>1.6</v>
      </c>
      <c r="B18" s="83" t="s">
        <v>22</v>
      </c>
      <c r="C18" s="84" t="s">
        <v>70</v>
      </c>
      <c r="D18" s="85"/>
      <c r="E18" s="86"/>
      <c r="F18" s="89">
        <f t="shared" si="2"/>
        <v>0</v>
      </c>
      <c r="I18" s="121">
        <v>2</v>
      </c>
      <c r="J18" s="73">
        <f t="shared" ref="J18:J19" si="4">I18/$I$2</f>
        <v>0.4</v>
      </c>
      <c r="K18" s="13"/>
    </row>
    <row r="19" spans="1:11" ht="21.75" customHeight="1" x14ac:dyDescent="0.2">
      <c r="A19" s="128">
        <f t="shared" si="1"/>
        <v>0.8</v>
      </c>
      <c r="B19" s="83" t="s">
        <v>24</v>
      </c>
      <c r="C19" s="84" t="s">
        <v>71</v>
      </c>
      <c r="D19" s="85"/>
      <c r="E19" s="86"/>
      <c r="F19" s="89"/>
      <c r="I19" s="79">
        <v>1</v>
      </c>
      <c r="J19" s="73">
        <f t="shared" si="4"/>
        <v>0.2</v>
      </c>
      <c r="K19" s="13"/>
    </row>
    <row r="20" spans="1:11" ht="21.75" customHeight="1" x14ac:dyDescent="0.2">
      <c r="A20" s="128">
        <f t="shared" si="1"/>
        <v>2.4</v>
      </c>
      <c r="B20" s="83" t="s">
        <v>52</v>
      </c>
      <c r="C20" s="84" t="s">
        <v>72</v>
      </c>
      <c r="D20" s="85"/>
      <c r="E20" s="86"/>
      <c r="F20" s="89">
        <f t="shared" si="2"/>
        <v>0</v>
      </c>
      <c r="I20" s="107">
        <v>3</v>
      </c>
      <c r="J20" s="73">
        <f t="shared" si="3"/>
        <v>0.6</v>
      </c>
    </row>
    <row r="21" spans="1:11" ht="21.75" customHeight="1" x14ac:dyDescent="0.2">
      <c r="A21" s="128">
        <f t="shared" si="1"/>
        <v>0.12</v>
      </c>
      <c r="B21" s="124" t="s">
        <v>75</v>
      </c>
      <c r="C21" s="125" t="s">
        <v>73</v>
      </c>
      <c r="D21" s="126"/>
      <c r="E21" s="86"/>
      <c r="F21" s="89"/>
      <c r="I21" s="127">
        <v>0.15</v>
      </c>
      <c r="J21" s="73">
        <f t="shared" si="3"/>
        <v>0.03</v>
      </c>
    </row>
    <row r="22" spans="1:11" ht="21.75" customHeight="1" x14ac:dyDescent="0.2">
      <c r="A22" s="82">
        <f t="shared" si="1"/>
        <v>0</v>
      </c>
      <c r="B22" s="90"/>
      <c r="C22" s="91" t="s">
        <v>74</v>
      </c>
      <c r="D22" s="92"/>
      <c r="E22" s="86"/>
      <c r="F22" s="93">
        <f>SUM(E22*A22)</f>
        <v>0</v>
      </c>
      <c r="I22" s="74"/>
      <c r="J22" s="75">
        <f t="shared" si="3"/>
        <v>0</v>
      </c>
    </row>
    <row r="23" spans="1:11" ht="22.5" customHeight="1" x14ac:dyDescent="0.15">
      <c r="A23" s="46" t="s">
        <v>19</v>
      </c>
      <c r="B23" s="47"/>
      <c r="C23" s="47"/>
      <c r="D23" s="48" t="s">
        <v>30</v>
      </c>
      <c r="E23" s="48"/>
      <c r="F23" s="49"/>
    </row>
    <row r="24" spans="1:11" ht="31.5" customHeight="1" x14ac:dyDescent="0.15">
      <c r="A24" s="152" t="s">
        <v>77</v>
      </c>
      <c r="B24" s="153"/>
      <c r="C24" s="153"/>
      <c r="D24" s="153"/>
      <c r="E24" s="153"/>
      <c r="F24" s="154"/>
    </row>
    <row r="25" spans="1:11" ht="48" customHeight="1" x14ac:dyDescent="0.15">
      <c r="A25" s="155"/>
      <c r="B25" s="156"/>
      <c r="C25" s="156"/>
      <c r="D25" s="156"/>
      <c r="E25" s="156"/>
      <c r="F25" s="157"/>
    </row>
    <row r="26" spans="1:11" ht="37.25" customHeight="1" x14ac:dyDescent="0.15">
      <c r="A26" s="155"/>
      <c r="B26" s="156"/>
      <c r="C26" s="156"/>
      <c r="D26" s="156"/>
      <c r="E26" s="156"/>
      <c r="F26" s="157"/>
    </row>
    <row r="27" spans="1:11" ht="37.25" customHeight="1" x14ac:dyDescent="0.15">
      <c r="A27" s="155"/>
      <c r="B27" s="156"/>
      <c r="C27" s="156"/>
      <c r="D27" s="156"/>
      <c r="E27" s="156"/>
      <c r="F27" s="157"/>
    </row>
    <row r="28" spans="1:11" ht="54" customHeight="1" x14ac:dyDescent="0.15">
      <c r="A28" s="155"/>
      <c r="B28" s="156"/>
      <c r="C28" s="156"/>
      <c r="D28" s="156"/>
      <c r="E28" s="156"/>
      <c r="F28" s="157"/>
    </row>
    <row r="29" spans="1:11" ht="34.75" customHeight="1" x14ac:dyDescent="0.15">
      <c r="A29" s="155" t="s">
        <v>76</v>
      </c>
      <c r="B29" s="156"/>
      <c r="C29" s="156"/>
      <c r="D29" s="156"/>
      <c r="E29" s="156"/>
      <c r="F29" s="157"/>
    </row>
    <row r="30" spans="1:11" ht="34.75" customHeight="1" x14ac:dyDescent="0.15">
      <c r="A30" s="155"/>
      <c r="B30" s="156"/>
      <c r="C30" s="156"/>
      <c r="D30" s="156"/>
      <c r="E30" s="156"/>
      <c r="F30" s="157"/>
    </row>
    <row r="31" spans="1:11" ht="33.5" customHeight="1" x14ac:dyDescent="0.15">
      <c r="A31" s="155"/>
      <c r="B31" s="156"/>
      <c r="C31" s="156"/>
      <c r="D31" s="156"/>
      <c r="E31" s="156"/>
      <c r="F31" s="157"/>
    </row>
    <row r="32" spans="1:11" ht="30" customHeight="1" x14ac:dyDescent="0.15">
      <c r="A32" s="158"/>
      <c r="B32" s="159"/>
      <c r="C32" s="159"/>
      <c r="D32" s="159"/>
      <c r="E32" s="159"/>
      <c r="F32" s="160"/>
    </row>
    <row r="33" spans="5:5" ht="33.5" customHeight="1" x14ac:dyDescent="0.15">
      <c r="E33"/>
    </row>
    <row r="34" spans="5:5" ht="42.5" customHeight="1" x14ac:dyDescent="0.15">
      <c r="E34"/>
    </row>
    <row r="35" spans="5:5" x14ac:dyDescent="0.15">
      <c r="E35"/>
    </row>
    <row r="36" spans="5:5" x14ac:dyDescent="0.15">
      <c r="E36"/>
    </row>
    <row r="38" spans="5:5" x14ac:dyDescent="0.15">
      <c r="E38"/>
    </row>
    <row r="39" spans="5:5" x14ac:dyDescent="0.15">
      <c r="E39"/>
    </row>
  </sheetData>
  <mergeCells count="3">
    <mergeCell ref="I1:J1"/>
    <mergeCell ref="A24:F28"/>
    <mergeCell ref="A29:F32"/>
  </mergeCells>
  <phoneticPr fontId="0" type="noConversion"/>
  <hyperlinks>
    <hyperlink ref="M2" r:id="rId1" xr:uid="{131FCD65-7664-3E44-9EED-1735031BF1BE}"/>
  </hyperlinks>
  <pageMargins left="0.78740157480314998" right="0.78740157480314998" top="0.82677165354330695" bottom="0.98425196850393704" header="0.511811023622047" footer="0.511811023622047"/>
  <pageSetup paperSize="9" scale="81" orientation="portrait" r:id="rId2"/>
  <headerFooter alignWithMargins="0"/>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tabColor rgb="FF000000"/>
    <pageSetUpPr fitToPage="1"/>
  </sheetPr>
  <dimension ref="A1:L40"/>
  <sheetViews>
    <sheetView showZeros="0" zoomScale="118" zoomScaleNormal="100" workbookViewId="0">
      <selection activeCell="E18" sqref="E18"/>
    </sheetView>
  </sheetViews>
  <sheetFormatPr baseColWidth="10" defaultColWidth="11.5" defaultRowHeight="13" x14ac:dyDescent="0.15"/>
  <cols>
    <col min="1" max="1" width="10" customWidth="1"/>
    <col min="2" max="2" width="9" customWidth="1"/>
    <col min="3" max="3" width="30.5" customWidth="1"/>
    <col min="4" max="4" width="15.83203125" customWidth="1"/>
    <col min="5" max="5" width="14.5" style="21" customWidth="1"/>
    <col min="6" max="6" width="15.33203125" customWidth="1"/>
    <col min="7" max="7" width="2.33203125" customWidth="1"/>
    <col min="8" max="8" width="2.5" customWidth="1"/>
  </cols>
  <sheetData>
    <row r="1" spans="1:12" ht="26.25" customHeight="1" x14ac:dyDescent="0.15">
      <c r="A1" s="38"/>
      <c r="B1" s="4"/>
      <c r="C1" s="4"/>
      <c r="D1" s="4"/>
      <c r="E1" s="25" t="s">
        <v>20</v>
      </c>
      <c r="F1" s="26">
        <f>SUM(Menu!B3)</f>
        <v>45372</v>
      </c>
      <c r="I1" s="161" t="s">
        <v>5</v>
      </c>
      <c r="J1" s="162"/>
    </row>
    <row r="2" spans="1:12" s="1" customFormat="1" ht="23.25" customHeight="1" x14ac:dyDescent="0.15">
      <c r="A2" s="33" t="str">
        <f>Menu!B8</f>
        <v>Hackfleisch Füllung</v>
      </c>
      <c r="B2" s="34"/>
      <c r="C2" s="34"/>
      <c r="D2" s="32"/>
      <c r="E2" s="27" t="s">
        <v>21</v>
      </c>
      <c r="F2" s="28">
        <f>Menu!B18</f>
        <v>4</v>
      </c>
      <c r="I2" s="29">
        <v>5</v>
      </c>
      <c r="J2" s="19" t="s">
        <v>2</v>
      </c>
    </row>
    <row r="3" spans="1:12" s="6" customFormat="1" ht="21" customHeight="1" x14ac:dyDescent="0.15">
      <c r="A3" s="8" t="s">
        <v>1</v>
      </c>
      <c r="B3" s="43" t="s">
        <v>0</v>
      </c>
      <c r="C3" s="9" t="s">
        <v>9</v>
      </c>
      <c r="D3" s="9" t="s">
        <v>8</v>
      </c>
      <c r="E3" s="20" t="s">
        <v>6</v>
      </c>
      <c r="F3" s="5">
        <v>4</v>
      </c>
      <c r="I3" s="20" t="s">
        <v>11</v>
      </c>
      <c r="J3" s="7" t="s">
        <v>3</v>
      </c>
    </row>
    <row r="4" spans="1:12" ht="21.75" customHeight="1" x14ac:dyDescent="0.2">
      <c r="A4" s="81">
        <f t="shared" ref="A4:A20" si="0">ROUND(SUM(J4*$F$2),2)</f>
        <v>0.4</v>
      </c>
      <c r="B4" s="117" t="s">
        <v>24</v>
      </c>
      <c r="C4" s="110" t="s">
        <v>78</v>
      </c>
      <c r="D4" s="85"/>
      <c r="E4" s="80"/>
      <c r="F4" s="81">
        <f>SUM(E4*A4)</f>
        <v>0</v>
      </c>
      <c r="I4" s="70">
        <v>0.5</v>
      </c>
      <c r="J4" s="71">
        <f t="shared" ref="J4:J20" si="1">I4/$I$2</f>
        <v>0.1</v>
      </c>
      <c r="K4" s="36"/>
    </row>
    <row r="5" spans="1:12" ht="21.75" customHeight="1" x14ac:dyDescent="0.2">
      <c r="A5" s="97">
        <f t="shared" si="0"/>
        <v>0.2</v>
      </c>
      <c r="B5" s="94" t="s">
        <v>24</v>
      </c>
      <c r="C5" s="84" t="s">
        <v>84</v>
      </c>
      <c r="D5" s="85"/>
      <c r="E5" s="86"/>
      <c r="F5" s="87">
        <f t="shared" ref="F5:F20" si="2">SUM(E5*A5)</f>
        <v>0</v>
      </c>
      <c r="I5" s="72">
        <v>0.25</v>
      </c>
      <c r="J5" s="73">
        <f t="shared" si="1"/>
        <v>0.05</v>
      </c>
    </row>
    <row r="6" spans="1:12" ht="21.75" customHeight="1" x14ac:dyDescent="0.2">
      <c r="A6" s="97">
        <f t="shared" si="0"/>
        <v>1.6</v>
      </c>
      <c r="B6" s="94" t="s">
        <v>22</v>
      </c>
      <c r="C6" s="84" t="s">
        <v>73</v>
      </c>
      <c r="D6" s="85"/>
      <c r="E6" s="86"/>
      <c r="F6" s="87">
        <f t="shared" si="2"/>
        <v>0</v>
      </c>
      <c r="I6" s="72">
        <v>2</v>
      </c>
      <c r="J6" s="73">
        <f t="shared" si="1"/>
        <v>0.4</v>
      </c>
    </row>
    <row r="7" spans="1:12" ht="21.75" customHeight="1" x14ac:dyDescent="0.2">
      <c r="A7" s="97">
        <f>ROUND(SUM(J7*$F$2),3)</f>
        <v>0.1</v>
      </c>
      <c r="B7" s="94" t="s">
        <v>25</v>
      </c>
      <c r="C7" s="84" t="s">
        <v>57</v>
      </c>
      <c r="D7" s="85"/>
      <c r="E7" s="86"/>
      <c r="F7" s="87">
        <f t="shared" si="2"/>
        <v>0</v>
      </c>
      <c r="I7" s="72">
        <v>0.125</v>
      </c>
      <c r="J7" s="73">
        <f t="shared" si="1"/>
        <v>2.5000000000000001E-2</v>
      </c>
    </row>
    <row r="8" spans="1:12" ht="21.75" customHeight="1" x14ac:dyDescent="0.2">
      <c r="A8" s="97">
        <f t="shared" si="0"/>
        <v>0.8</v>
      </c>
      <c r="B8" s="94" t="s">
        <v>22</v>
      </c>
      <c r="C8" s="84" t="s">
        <v>79</v>
      </c>
      <c r="D8" s="88"/>
      <c r="E8" s="86"/>
      <c r="F8" s="87">
        <f t="shared" si="2"/>
        <v>0</v>
      </c>
      <c r="I8" s="72">
        <v>1</v>
      </c>
      <c r="J8" s="73">
        <f t="shared" si="1"/>
        <v>0.2</v>
      </c>
    </row>
    <row r="9" spans="1:12" ht="21.75" customHeight="1" x14ac:dyDescent="0.2">
      <c r="A9" s="97">
        <f t="shared" si="0"/>
        <v>0.8</v>
      </c>
      <c r="B9" s="94" t="s">
        <v>24</v>
      </c>
      <c r="C9" s="84" t="s">
        <v>125</v>
      </c>
      <c r="D9" s="85" t="s">
        <v>117</v>
      </c>
      <c r="E9" s="86"/>
      <c r="F9" s="87">
        <f t="shared" si="2"/>
        <v>0</v>
      </c>
      <c r="I9" s="72">
        <v>1</v>
      </c>
      <c r="J9" s="73">
        <f t="shared" si="1"/>
        <v>0.2</v>
      </c>
    </row>
    <row r="10" spans="1:12" ht="21.75" customHeight="1" x14ac:dyDescent="0.2">
      <c r="A10" s="97">
        <f t="shared" si="0"/>
        <v>0</v>
      </c>
      <c r="B10" s="94"/>
      <c r="C10" s="84" t="s">
        <v>32</v>
      </c>
      <c r="D10" s="85" t="s">
        <v>85</v>
      </c>
      <c r="E10" s="86"/>
      <c r="F10" s="87">
        <f t="shared" si="2"/>
        <v>0</v>
      </c>
      <c r="I10" s="72"/>
      <c r="J10" s="73">
        <f t="shared" si="1"/>
        <v>0</v>
      </c>
    </row>
    <row r="11" spans="1:12" ht="21.75" customHeight="1" x14ac:dyDescent="0.2">
      <c r="A11" s="97">
        <f t="shared" si="0"/>
        <v>0.02</v>
      </c>
      <c r="B11" s="114" t="s">
        <v>37</v>
      </c>
      <c r="C11" s="84" t="s">
        <v>80</v>
      </c>
      <c r="D11" s="85"/>
      <c r="E11" s="86"/>
      <c r="F11" s="87">
        <f t="shared" si="2"/>
        <v>0</v>
      </c>
      <c r="I11" s="72">
        <v>2.5000000000000001E-2</v>
      </c>
      <c r="J11" s="73">
        <f t="shared" si="1"/>
        <v>5.0000000000000001E-3</v>
      </c>
    </row>
    <row r="12" spans="1:12" ht="21.75" customHeight="1" x14ac:dyDescent="0.2">
      <c r="A12" s="97">
        <f t="shared" si="0"/>
        <v>0.4</v>
      </c>
      <c r="B12" s="83" t="s">
        <v>26</v>
      </c>
      <c r="C12" s="84" t="s">
        <v>81</v>
      </c>
      <c r="D12" s="85"/>
      <c r="E12" s="86"/>
      <c r="F12" s="87">
        <f t="shared" si="2"/>
        <v>0</v>
      </c>
      <c r="I12" s="72">
        <v>0.5</v>
      </c>
      <c r="J12" s="73">
        <f t="shared" si="1"/>
        <v>0.1</v>
      </c>
    </row>
    <row r="13" spans="1:12" ht="21.75" customHeight="1" x14ac:dyDescent="0.2">
      <c r="A13" s="97">
        <f t="shared" si="0"/>
        <v>2.4</v>
      </c>
      <c r="B13" s="83" t="s">
        <v>24</v>
      </c>
      <c r="C13" s="84" t="s">
        <v>115</v>
      </c>
      <c r="D13" s="85" t="s">
        <v>116</v>
      </c>
      <c r="E13" s="86"/>
      <c r="F13" s="87">
        <f t="shared" si="2"/>
        <v>0</v>
      </c>
      <c r="I13" s="72">
        <v>3</v>
      </c>
      <c r="J13" s="73">
        <f t="shared" si="1"/>
        <v>0.6</v>
      </c>
    </row>
    <row r="14" spans="1:12" ht="21.75" customHeight="1" x14ac:dyDescent="0.2">
      <c r="A14" s="97"/>
      <c r="B14" s="83"/>
      <c r="C14" s="84"/>
      <c r="D14" s="85"/>
      <c r="E14" s="86"/>
      <c r="F14" s="87">
        <f t="shared" si="2"/>
        <v>0</v>
      </c>
      <c r="I14" s="72"/>
      <c r="J14" s="73">
        <f t="shared" si="1"/>
        <v>0</v>
      </c>
    </row>
    <row r="15" spans="1:12" ht="21.75" customHeight="1" x14ac:dyDescent="0.2">
      <c r="A15" s="97">
        <f t="shared" si="0"/>
        <v>0</v>
      </c>
      <c r="B15" s="83"/>
      <c r="C15" s="84"/>
      <c r="D15" s="85"/>
      <c r="E15" s="86"/>
      <c r="F15" s="87">
        <f t="shared" si="2"/>
        <v>0</v>
      </c>
      <c r="I15" s="72"/>
      <c r="J15" s="73">
        <f t="shared" si="1"/>
        <v>0</v>
      </c>
      <c r="L15" s="2"/>
    </row>
    <row r="16" spans="1:12" ht="21.75" customHeight="1" x14ac:dyDescent="0.2">
      <c r="A16" s="97">
        <f t="shared" si="0"/>
        <v>0</v>
      </c>
      <c r="B16" s="83"/>
      <c r="C16" s="84"/>
      <c r="D16" s="85"/>
      <c r="E16" s="86"/>
      <c r="F16" s="87">
        <f t="shared" si="2"/>
        <v>0</v>
      </c>
      <c r="I16" s="72"/>
      <c r="J16" s="73">
        <f t="shared" si="1"/>
        <v>0</v>
      </c>
    </row>
    <row r="17" spans="1:10" ht="21.75" customHeight="1" x14ac:dyDescent="0.2">
      <c r="A17" s="97">
        <f t="shared" si="0"/>
        <v>0</v>
      </c>
      <c r="B17" s="83"/>
      <c r="C17" s="84"/>
      <c r="D17" s="85"/>
      <c r="E17" s="86"/>
      <c r="F17" s="87">
        <f t="shared" si="2"/>
        <v>0</v>
      </c>
      <c r="I17" s="72"/>
      <c r="J17" s="73">
        <f t="shared" si="1"/>
        <v>0</v>
      </c>
    </row>
    <row r="18" spans="1:10" ht="21.75" customHeight="1" x14ac:dyDescent="0.2">
      <c r="A18" s="100">
        <f t="shared" si="0"/>
        <v>0</v>
      </c>
      <c r="B18" s="83"/>
      <c r="C18" s="84"/>
      <c r="D18" s="85"/>
      <c r="E18" s="86"/>
      <c r="F18" s="89">
        <f t="shared" si="2"/>
        <v>0</v>
      </c>
      <c r="I18" s="72"/>
      <c r="J18" s="73">
        <f t="shared" si="1"/>
        <v>0</v>
      </c>
    </row>
    <row r="19" spans="1:10" ht="21.75" customHeight="1" x14ac:dyDescent="0.2">
      <c r="A19" s="100">
        <f t="shared" si="0"/>
        <v>0</v>
      </c>
      <c r="B19" s="83"/>
      <c r="C19" s="84"/>
      <c r="D19" s="85"/>
      <c r="E19" s="86"/>
      <c r="F19" s="89">
        <f t="shared" si="2"/>
        <v>0</v>
      </c>
      <c r="I19" s="72"/>
      <c r="J19" s="73">
        <f t="shared" si="1"/>
        <v>0</v>
      </c>
    </row>
    <row r="20" spans="1:10" ht="21.75" customHeight="1" x14ac:dyDescent="0.2">
      <c r="A20" s="100">
        <f t="shared" si="0"/>
        <v>0</v>
      </c>
      <c r="B20" s="90"/>
      <c r="C20" s="91"/>
      <c r="D20" s="92"/>
      <c r="E20" s="86"/>
      <c r="F20" s="93">
        <f t="shared" si="2"/>
        <v>0</v>
      </c>
      <c r="I20" s="74"/>
      <c r="J20" s="75">
        <f t="shared" si="1"/>
        <v>0</v>
      </c>
    </row>
    <row r="21" spans="1:10" ht="22.5" customHeight="1" x14ac:dyDescent="0.15">
      <c r="A21" s="46" t="s">
        <v>19</v>
      </c>
      <c r="B21" s="47"/>
      <c r="C21" s="47"/>
      <c r="D21" s="48" t="s">
        <v>30</v>
      </c>
      <c r="E21" s="48"/>
      <c r="F21" s="49"/>
    </row>
    <row r="22" spans="1:10" ht="28.75" customHeight="1" x14ac:dyDescent="0.15">
      <c r="A22" s="152" t="s">
        <v>122</v>
      </c>
      <c r="B22" s="153"/>
      <c r="C22" s="153"/>
      <c r="D22" s="153"/>
      <c r="E22" s="153"/>
      <c r="F22" s="154"/>
    </row>
    <row r="23" spans="1:10" ht="29.25" customHeight="1" x14ac:dyDescent="0.15">
      <c r="A23" s="155"/>
      <c r="B23" s="156"/>
      <c r="C23" s="156"/>
      <c r="D23" s="156"/>
      <c r="E23" s="156"/>
      <c r="F23" s="157"/>
    </row>
    <row r="24" spans="1:10" ht="29.25" customHeight="1" x14ac:dyDescent="0.15">
      <c r="A24" s="155"/>
      <c r="B24" s="156"/>
      <c r="C24" s="156"/>
      <c r="D24" s="156"/>
      <c r="E24" s="156"/>
      <c r="F24" s="157"/>
    </row>
    <row r="25" spans="1:10" ht="29.25" customHeight="1" x14ac:dyDescent="0.15">
      <c r="A25" s="155"/>
      <c r="B25" s="156"/>
      <c r="C25" s="156"/>
      <c r="D25" s="156"/>
      <c r="E25" s="156"/>
      <c r="F25" s="157"/>
    </row>
    <row r="26" spans="1:10" ht="29.25" customHeight="1" x14ac:dyDescent="0.15">
      <c r="A26" s="155"/>
      <c r="B26" s="156"/>
      <c r="C26" s="156"/>
      <c r="D26" s="156"/>
      <c r="E26" s="156"/>
      <c r="F26" s="157"/>
    </row>
    <row r="27" spans="1:10" ht="29" customHeight="1" x14ac:dyDescent="0.15">
      <c r="A27" s="155"/>
      <c r="B27" s="156"/>
      <c r="C27" s="156"/>
      <c r="D27" s="156"/>
      <c r="E27" s="156"/>
      <c r="F27" s="157"/>
    </row>
    <row r="28" spans="1:10" ht="29.25" customHeight="1" x14ac:dyDescent="0.15">
      <c r="A28" s="155"/>
      <c r="B28" s="156"/>
      <c r="C28" s="156"/>
      <c r="D28" s="156"/>
      <c r="E28" s="156"/>
      <c r="F28" s="157"/>
    </row>
    <row r="29" spans="1:10" ht="29.25" customHeight="1" x14ac:dyDescent="0.15">
      <c r="A29" s="155"/>
      <c r="B29" s="156"/>
      <c r="C29" s="156"/>
      <c r="D29" s="156"/>
      <c r="E29" s="156"/>
      <c r="F29" s="157"/>
    </row>
    <row r="30" spans="1:10" ht="29.25" customHeight="1" x14ac:dyDescent="0.15">
      <c r="A30" s="155"/>
      <c r="B30" s="156"/>
      <c r="C30" s="156"/>
      <c r="D30" s="156"/>
      <c r="E30" s="156"/>
      <c r="F30" s="157"/>
    </row>
    <row r="31" spans="1:10" ht="29.25" customHeight="1" x14ac:dyDescent="0.15">
      <c r="A31" s="155"/>
      <c r="B31" s="156"/>
      <c r="C31" s="156"/>
      <c r="D31" s="156"/>
      <c r="E31" s="156"/>
      <c r="F31" s="157"/>
    </row>
    <row r="32" spans="1:10" ht="29.25" customHeight="1" x14ac:dyDescent="0.15">
      <c r="A32" s="158"/>
      <c r="B32" s="159"/>
      <c r="C32" s="159"/>
      <c r="D32" s="159"/>
      <c r="E32" s="159"/>
      <c r="F32" s="160"/>
    </row>
    <row r="33" spans="5:5" ht="13.25" customHeight="1" x14ac:dyDescent="0.15">
      <c r="E33"/>
    </row>
    <row r="34" spans="5:5" ht="18" customHeight="1" x14ac:dyDescent="0.15">
      <c r="E34"/>
    </row>
    <row r="35" spans="5:5" ht="39" customHeight="1" x14ac:dyDescent="0.15">
      <c r="E35"/>
    </row>
    <row r="36" spans="5:5" ht="18" customHeight="1" x14ac:dyDescent="0.15">
      <c r="E36"/>
    </row>
    <row r="38" spans="5:5" ht="22.75" customHeight="1" x14ac:dyDescent="0.15">
      <c r="E38"/>
    </row>
    <row r="39" spans="5:5" ht="13.25" customHeight="1" x14ac:dyDescent="0.15">
      <c r="E39"/>
    </row>
    <row r="40" spans="5:5" ht="13.25" customHeight="1" x14ac:dyDescent="0.15"/>
  </sheetData>
  <mergeCells count="2">
    <mergeCell ref="I1:J1"/>
    <mergeCell ref="A22:F32"/>
  </mergeCells>
  <phoneticPr fontId="0" type="noConversion"/>
  <pageMargins left="0.78740157480314998" right="0.78740157480314998" top="0.82677165354330695" bottom="0.98425196850393704" header="0.511811023622047" footer="0.511811023622047"/>
  <pageSetup paperSize="9" scale="84"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tabColor rgb="FF000000"/>
    <pageSetUpPr fitToPage="1"/>
  </sheetPr>
  <dimension ref="A1:R39"/>
  <sheetViews>
    <sheetView showZeros="0" zoomScaleNormal="100" workbookViewId="0">
      <selection activeCell="E18" sqref="E18"/>
    </sheetView>
  </sheetViews>
  <sheetFormatPr baseColWidth="10" defaultColWidth="11.5" defaultRowHeight="13" outlineLevelCol="1" x14ac:dyDescent="0.15"/>
  <cols>
    <col min="1" max="1" width="10" customWidth="1"/>
    <col min="2" max="2" width="9" customWidth="1"/>
    <col min="3" max="3" width="30.5" customWidth="1"/>
    <col min="4" max="4" width="15.83203125" customWidth="1"/>
    <col min="5" max="5" width="14.5" style="21" customWidth="1"/>
    <col min="6" max="6" width="15.33203125" customWidth="1"/>
    <col min="7" max="7" width="2.33203125" customWidth="1"/>
    <col min="8" max="8" width="2.5" customWidth="1"/>
    <col min="9" max="9" width="13.1640625" customWidth="1" outlineLevel="1"/>
    <col min="10" max="10" width="10.5" customWidth="1" outlineLevel="1"/>
    <col min="11" max="11" width="2.5" customWidth="1"/>
    <col min="12" max="12" width="19.6640625" style="11" customWidth="1"/>
    <col min="13" max="13" width="14.5" customWidth="1"/>
    <col min="14" max="14" width="13" customWidth="1"/>
    <col min="15" max="15" width="4.1640625" bestFit="1" customWidth="1"/>
  </cols>
  <sheetData>
    <row r="1" spans="1:18" ht="26.25" customHeight="1" x14ac:dyDescent="0.15">
      <c r="A1" s="38"/>
      <c r="B1" s="4"/>
      <c r="C1" s="4"/>
      <c r="D1" s="4"/>
      <c r="E1" s="25" t="s">
        <v>20</v>
      </c>
      <c r="F1" s="26">
        <f>SUM(Menu!B3)</f>
        <v>45372</v>
      </c>
      <c r="I1" s="161" t="s">
        <v>5</v>
      </c>
      <c r="J1" s="162"/>
      <c r="M1" s="11"/>
    </row>
    <row r="2" spans="1:18" s="1" customFormat="1" ht="23.25" customHeight="1" x14ac:dyDescent="0.15">
      <c r="A2" s="33" t="str">
        <f>Menu!B9</f>
        <v>Thon Füllung</v>
      </c>
      <c r="B2" s="34"/>
      <c r="C2" s="34"/>
      <c r="D2" s="32"/>
      <c r="E2" s="27" t="s">
        <v>21</v>
      </c>
      <c r="F2" s="28">
        <f>SUM(Menu!B18)</f>
        <v>4</v>
      </c>
      <c r="I2" s="29">
        <v>5</v>
      </c>
      <c r="J2" s="19" t="s">
        <v>2</v>
      </c>
      <c r="L2" s="99"/>
      <c r="M2" s="111"/>
      <c r="N2"/>
      <c r="O2"/>
    </row>
    <row r="3" spans="1:18" s="6" customFormat="1" ht="21" customHeight="1" x14ac:dyDescent="0.15">
      <c r="A3" s="8" t="s">
        <v>1</v>
      </c>
      <c r="B3" s="43" t="s">
        <v>0</v>
      </c>
      <c r="C3" s="9" t="s">
        <v>9</v>
      </c>
      <c r="D3" s="9" t="s">
        <v>8</v>
      </c>
      <c r="E3" s="20" t="s">
        <v>6</v>
      </c>
      <c r="F3" s="5" t="s">
        <v>7</v>
      </c>
      <c r="I3" s="20" t="s">
        <v>11</v>
      </c>
      <c r="J3" s="7" t="s">
        <v>3</v>
      </c>
      <c r="L3" s="111"/>
      <c r="M3" s="111"/>
      <c r="N3"/>
      <c r="O3"/>
    </row>
    <row r="4" spans="1:18" ht="35" customHeight="1" x14ac:dyDescent="0.2">
      <c r="A4" s="87">
        <f>ROUND(SUM(J4*$F$2),3)</f>
        <v>0.06</v>
      </c>
      <c r="B4" s="94" t="s">
        <v>25</v>
      </c>
      <c r="C4" s="131" t="s">
        <v>86</v>
      </c>
      <c r="D4" s="85"/>
      <c r="E4" s="86"/>
      <c r="F4" s="87">
        <f>SUM(E4*A4)</f>
        <v>0</v>
      </c>
      <c r="I4" s="72">
        <v>7.4999999999999997E-2</v>
      </c>
      <c r="J4" s="73">
        <f t="shared" ref="J4:J20" si="0">I4/$I$2</f>
        <v>1.4999999999999999E-2</v>
      </c>
      <c r="K4" s="13"/>
      <c r="L4" s="10"/>
      <c r="M4" s="10"/>
      <c r="N4" s="36"/>
      <c r="P4" s="36"/>
      <c r="Q4" s="10"/>
      <c r="R4" s="10"/>
    </row>
    <row r="5" spans="1:18" ht="21.75" customHeight="1" x14ac:dyDescent="0.2">
      <c r="A5" s="97">
        <f t="shared" ref="A5:A20" si="1">ROUND(SUM(J5*$F$2),2)</f>
        <v>0.8</v>
      </c>
      <c r="B5" s="94" t="s">
        <v>24</v>
      </c>
      <c r="C5" s="84" t="s">
        <v>88</v>
      </c>
      <c r="D5" s="85"/>
      <c r="E5" s="86"/>
      <c r="F5" s="87">
        <f t="shared" ref="F5:F20" si="2">SUM(E5*A5)</f>
        <v>0</v>
      </c>
      <c r="I5" s="72">
        <v>1</v>
      </c>
      <c r="J5" s="73">
        <f t="shared" si="0"/>
        <v>0.2</v>
      </c>
      <c r="K5" s="13"/>
      <c r="L5" s="130"/>
      <c r="M5" s="10"/>
      <c r="N5" s="36"/>
      <c r="P5" s="36"/>
      <c r="Q5" s="10"/>
      <c r="R5" s="10"/>
    </row>
    <row r="6" spans="1:18" ht="21.75" customHeight="1" x14ac:dyDescent="0.2">
      <c r="A6" s="97">
        <f t="shared" si="1"/>
        <v>0.8</v>
      </c>
      <c r="B6" s="94" t="s">
        <v>24</v>
      </c>
      <c r="C6" s="84" t="s">
        <v>89</v>
      </c>
      <c r="D6" s="85"/>
      <c r="E6" s="86"/>
      <c r="F6" s="87">
        <f t="shared" si="2"/>
        <v>0</v>
      </c>
      <c r="I6" s="72">
        <v>1</v>
      </c>
      <c r="J6" s="73">
        <f t="shared" si="0"/>
        <v>0.2</v>
      </c>
      <c r="K6" s="13"/>
      <c r="L6"/>
      <c r="M6" s="10"/>
      <c r="N6" s="36"/>
      <c r="P6" s="36"/>
      <c r="Q6" s="10"/>
      <c r="R6" s="10"/>
    </row>
    <row r="7" spans="1:18" ht="21.75" customHeight="1" x14ac:dyDescent="0.2">
      <c r="A7" s="97">
        <f t="shared" si="1"/>
        <v>0.04</v>
      </c>
      <c r="B7" s="94" t="s">
        <v>25</v>
      </c>
      <c r="C7" s="84" t="s">
        <v>87</v>
      </c>
      <c r="D7" s="85"/>
      <c r="E7" s="86"/>
      <c r="F7" s="87">
        <f t="shared" si="2"/>
        <v>0</v>
      </c>
      <c r="I7" s="95">
        <v>0.05</v>
      </c>
      <c r="J7" s="73">
        <f t="shared" si="0"/>
        <v>0.01</v>
      </c>
      <c r="K7" s="13"/>
      <c r="L7" s="130"/>
      <c r="M7" s="10"/>
      <c r="Q7" s="10"/>
      <c r="R7" s="10"/>
    </row>
    <row r="8" spans="1:18" ht="21.75" customHeight="1" x14ac:dyDescent="0.2">
      <c r="A8" s="97">
        <f t="shared" si="1"/>
        <v>0.04</v>
      </c>
      <c r="B8" s="94" t="s">
        <v>25</v>
      </c>
      <c r="C8" s="84" t="s">
        <v>91</v>
      </c>
      <c r="D8" s="85"/>
      <c r="E8" s="86"/>
      <c r="F8" s="87">
        <f t="shared" si="2"/>
        <v>0</v>
      </c>
      <c r="I8" s="72">
        <v>0.05</v>
      </c>
      <c r="J8" s="73">
        <f t="shared" si="0"/>
        <v>0.01</v>
      </c>
      <c r="K8" s="13"/>
      <c r="L8"/>
      <c r="M8" s="10"/>
      <c r="Q8" s="10"/>
      <c r="R8" s="10"/>
    </row>
    <row r="9" spans="1:18" ht="21.75" customHeight="1" x14ac:dyDescent="0.2">
      <c r="A9" s="97">
        <f t="shared" si="1"/>
        <v>1.6</v>
      </c>
      <c r="B9" s="94" t="s">
        <v>22</v>
      </c>
      <c r="C9" s="84" t="s">
        <v>90</v>
      </c>
      <c r="D9" s="85"/>
      <c r="E9" s="86"/>
      <c r="F9" s="87">
        <f t="shared" si="2"/>
        <v>0</v>
      </c>
      <c r="I9" s="72">
        <v>2</v>
      </c>
      <c r="J9" s="73">
        <f t="shared" si="0"/>
        <v>0.4</v>
      </c>
      <c r="K9" s="13"/>
      <c r="L9" s="130"/>
      <c r="M9" s="10"/>
      <c r="Q9" s="10"/>
      <c r="R9" s="10"/>
    </row>
    <row r="10" spans="1:18" ht="21.75" customHeight="1" x14ac:dyDescent="0.2">
      <c r="A10" s="97">
        <f t="shared" si="1"/>
        <v>0.4</v>
      </c>
      <c r="B10" s="83" t="s">
        <v>26</v>
      </c>
      <c r="C10" s="84" t="s">
        <v>31</v>
      </c>
      <c r="D10" s="85"/>
      <c r="E10" s="86"/>
      <c r="F10" s="87">
        <f t="shared" si="2"/>
        <v>0</v>
      </c>
      <c r="I10" s="72">
        <v>0.5</v>
      </c>
      <c r="J10" s="73">
        <f t="shared" si="0"/>
        <v>0.1</v>
      </c>
      <c r="K10" s="13"/>
      <c r="L10"/>
      <c r="M10" s="10"/>
      <c r="Q10" s="10"/>
      <c r="R10" s="10"/>
    </row>
    <row r="11" spans="1:18" ht="21.75" customHeight="1" x14ac:dyDescent="0.2">
      <c r="A11" s="97">
        <f t="shared" si="1"/>
        <v>0</v>
      </c>
      <c r="B11" s="114"/>
      <c r="C11" s="84"/>
      <c r="D11" s="85"/>
      <c r="E11" s="86"/>
      <c r="F11" s="87">
        <f t="shared" si="2"/>
        <v>0</v>
      </c>
      <c r="I11" s="72"/>
      <c r="J11" s="73">
        <f t="shared" si="0"/>
        <v>0</v>
      </c>
      <c r="K11" s="13"/>
      <c r="L11" s="130"/>
      <c r="Q11" s="10"/>
      <c r="R11" s="10"/>
    </row>
    <row r="12" spans="1:18" ht="21.75" customHeight="1" x14ac:dyDescent="0.2">
      <c r="A12" s="97">
        <f t="shared" si="1"/>
        <v>0</v>
      </c>
      <c r="B12" s="83"/>
      <c r="C12" s="84"/>
      <c r="D12" s="85"/>
      <c r="E12" s="86"/>
      <c r="F12" s="87">
        <f t="shared" si="2"/>
        <v>0</v>
      </c>
      <c r="I12" s="72"/>
      <c r="J12" s="73">
        <f t="shared" si="0"/>
        <v>0</v>
      </c>
      <c r="K12" s="13"/>
      <c r="L12"/>
      <c r="M12" s="6"/>
      <c r="Q12" s="10"/>
      <c r="R12" s="10"/>
    </row>
    <row r="13" spans="1:18" ht="21.75" customHeight="1" x14ac:dyDescent="0.2">
      <c r="A13" s="97">
        <f t="shared" si="1"/>
        <v>0</v>
      </c>
      <c r="B13" s="116"/>
      <c r="C13" s="84"/>
      <c r="D13" s="85"/>
      <c r="E13" s="86"/>
      <c r="F13" s="87">
        <f t="shared" si="2"/>
        <v>0</v>
      </c>
      <c r="I13" s="72"/>
      <c r="J13" s="73">
        <f t="shared" si="0"/>
        <v>0</v>
      </c>
      <c r="K13" s="13"/>
      <c r="L13" s="130"/>
      <c r="M13" s="6"/>
      <c r="Q13" s="10"/>
      <c r="R13" s="10"/>
    </row>
    <row r="14" spans="1:18" ht="21.75" customHeight="1" x14ac:dyDescent="0.2">
      <c r="A14" s="97">
        <f t="shared" si="1"/>
        <v>0</v>
      </c>
      <c r="B14" s="83"/>
      <c r="C14" s="84"/>
      <c r="D14" s="85"/>
      <c r="E14" s="86"/>
      <c r="F14" s="87">
        <f t="shared" si="2"/>
        <v>0</v>
      </c>
      <c r="I14" s="72"/>
      <c r="J14" s="73">
        <f t="shared" si="0"/>
        <v>0</v>
      </c>
      <c r="K14" s="13"/>
      <c r="L14"/>
      <c r="M14" s="6"/>
      <c r="Q14" s="10"/>
      <c r="R14" s="10"/>
    </row>
    <row r="15" spans="1:18" ht="21.75" customHeight="1" x14ac:dyDescent="0.2">
      <c r="A15" s="97">
        <f t="shared" si="1"/>
        <v>0</v>
      </c>
      <c r="B15" s="83"/>
      <c r="C15" s="84"/>
      <c r="D15" s="85"/>
      <c r="E15" s="86"/>
      <c r="F15" s="87">
        <f t="shared" si="2"/>
        <v>0</v>
      </c>
      <c r="I15" s="72"/>
      <c r="J15" s="73">
        <f t="shared" si="0"/>
        <v>0</v>
      </c>
      <c r="K15" s="13"/>
      <c r="L15" s="130"/>
      <c r="M15" s="6"/>
      <c r="Q15" s="10"/>
      <c r="R15" s="10"/>
    </row>
    <row r="16" spans="1:18" ht="21.75" customHeight="1" x14ac:dyDescent="0.2">
      <c r="A16" s="97">
        <f t="shared" si="1"/>
        <v>0</v>
      </c>
      <c r="B16" s="83"/>
      <c r="C16" s="84"/>
      <c r="D16" s="85"/>
      <c r="E16" s="86"/>
      <c r="F16" s="87">
        <f t="shared" si="2"/>
        <v>0</v>
      </c>
      <c r="I16" s="72"/>
      <c r="J16" s="73">
        <f t="shared" si="0"/>
        <v>0</v>
      </c>
      <c r="K16" s="13"/>
      <c r="L16"/>
      <c r="M16" s="6"/>
      <c r="Q16" s="10"/>
    </row>
    <row r="17" spans="1:13" ht="21.75" customHeight="1" x14ac:dyDescent="0.2">
      <c r="A17" s="97">
        <f t="shared" si="1"/>
        <v>0</v>
      </c>
      <c r="B17" s="83"/>
      <c r="C17" s="84"/>
      <c r="D17" s="85"/>
      <c r="E17" s="86"/>
      <c r="F17" s="87">
        <f t="shared" si="2"/>
        <v>0</v>
      </c>
      <c r="I17" s="72"/>
      <c r="J17" s="73">
        <f t="shared" si="0"/>
        <v>0</v>
      </c>
      <c r="K17" s="13"/>
      <c r="L17" s="130"/>
      <c r="M17" s="6"/>
    </row>
    <row r="18" spans="1:13" ht="21.75" customHeight="1" x14ac:dyDescent="0.2">
      <c r="A18" s="97">
        <f t="shared" si="1"/>
        <v>0</v>
      </c>
      <c r="B18" s="83"/>
      <c r="C18" s="84"/>
      <c r="D18" s="85"/>
      <c r="E18" s="86"/>
      <c r="F18" s="87">
        <f t="shared" si="2"/>
        <v>0</v>
      </c>
      <c r="I18" s="72"/>
      <c r="J18" s="73">
        <f t="shared" si="0"/>
        <v>0</v>
      </c>
      <c r="K18" s="13"/>
      <c r="L18" s="105"/>
      <c r="M18" s="6"/>
    </row>
    <row r="19" spans="1:13" ht="21.75" customHeight="1" x14ac:dyDescent="0.2">
      <c r="A19" s="97">
        <f t="shared" si="1"/>
        <v>0</v>
      </c>
      <c r="B19" s="83"/>
      <c r="C19" s="84"/>
      <c r="D19" s="85"/>
      <c r="E19" s="86"/>
      <c r="F19" s="87">
        <f t="shared" si="2"/>
        <v>0</v>
      </c>
      <c r="I19" s="72"/>
      <c r="J19" s="73">
        <f t="shared" si="0"/>
        <v>0</v>
      </c>
      <c r="L19" s="105"/>
      <c r="M19" s="6"/>
    </row>
    <row r="20" spans="1:13" ht="21.75" customHeight="1" x14ac:dyDescent="0.2">
      <c r="A20" s="97">
        <f t="shared" si="1"/>
        <v>0</v>
      </c>
      <c r="B20" s="83"/>
      <c r="C20" s="84"/>
      <c r="D20" s="85"/>
      <c r="E20" s="86"/>
      <c r="F20" s="87">
        <f t="shared" si="2"/>
        <v>0</v>
      </c>
      <c r="I20" s="72"/>
      <c r="J20" s="73">
        <f t="shared" si="0"/>
        <v>0</v>
      </c>
      <c r="L20" s="105"/>
      <c r="M20" s="6"/>
    </row>
    <row r="21" spans="1:13" ht="22.5" customHeight="1" x14ac:dyDescent="0.15">
      <c r="A21" s="46" t="s">
        <v>19</v>
      </c>
      <c r="B21" s="47"/>
      <c r="C21" s="47"/>
      <c r="D21" s="48" t="s">
        <v>30</v>
      </c>
      <c r="E21" s="48"/>
      <c r="F21" s="49"/>
      <c r="M21" s="6"/>
    </row>
    <row r="22" spans="1:13" ht="31.5" customHeight="1" x14ac:dyDescent="0.15">
      <c r="A22" s="152" t="s">
        <v>92</v>
      </c>
      <c r="B22" s="153"/>
      <c r="C22" s="153"/>
      <c r="D22" s="153"/>
      <c r="E22" s="153"/>
      <c r="F22" s="154"/>
      <c r="L22" s="24"/>
    </row>
    <row r="23" spans="1:13" ht="29.25" customHeight="1" x14ac:dyDescent="0.15">
      <c r="A23" s="155"/>
      <c r="B23" s="156"/>
      <c r="C23" s="156"/>
      <c r="D23" s="156"/>
      <c r="E23" s="156"/>
      <c r="F23" s="157"/>
      <c r="L23" s="24"/>
    </row>
    <row r="24" spans="1:13" ht="29.25" customHeight="1" x14ac:dyDescent="0.15">
      <c r="A24" s="155"/>
      <c r="B24" s="156"/>
      <c r="C24" s="156"/>
      <c r="D24" s="156"/>
      <c r="E24" s="156"/>
      <c r="F24" s="157"/>
      <c r="L24" s="24"/>
    </row>
    <row r="25" spans="1:13" ht="29.25" customHeight="1" x14ac:dyDescent="0.15">
      <c r="A25" s="155"/>
      <c r="B25" s="156"/>
      <c r="C25" s="156"/>
      <c r="D25" s="156"/>
      <c r="E25" s="156"/>
      <c r="F25" s="157"/>
      <c r="L25" s="24"/>
    </row>
    <row r="26" spans="1:13" ht="29.25" customHeight="1" x14ac:dyDescent="0.15">
      <c r="A26" s="155"/>
      <c r="B26" s="156"/>
      <c r="C26" s="156"/>
      <c r="D26" s="156"/>
      <c r="E26" s="156"/>
      <c r="F26" s="157"/>
      <c r="L26" s="24"/>
    </row>
    <row r="27" spans="1:13" ht="29.25" customHeight="1" x14ac:dyDescent="0.15">
      <c r="A27" s="155"/>
      <c r="B27" s="156"/>
      <c r="C27" s="156"/>
      <c r="D27" s="156"/>
      <c r="E27" s="156"/>
      <c r="F27" s="157"/>
      <c r="L27" s="24"/>
    </row>
    <row r="28" spans="1:13" ht="29.25" customHeight="1" x14ac:dyDescent="0.15">
      <c r="A28" s="155"/>
      <c r="B28" s="156"/>
      <c r="C28" s="156"/>
      <c r="D28" s="156"/>
      <c r="E28" s="156"/>
      <c r="F28" s="157"/>
      <c r="L28"/>
    </row>
    <row r="29" spans="1:13" ht="29.25" customHeight="1" x14ac:dyDescent="0.15">
      <c r="A29" s="169"/>
      <c r="B29" s="170"/>
      <c r="C29" s="170"/>
      <c r="D29" s="170"/>
      <c r="E29" s="170"/>
      <c r="F29" s="171"/>
      <c r="L29"/>
    </row>
    <row r="30" spans="1:13" ht="29.25" customHeight="1" x14ac:dyDescent="0.15">
      <c r="A30" s="163"/>
      <c r="B30" s="164"/>
      <c r="C30" s="164"/>
      <c r="D30" s="164"/>
      <c r="E30" s="164"/>
      <c r="F30" s="165"/>
      <c r="L30"/>
    </row>
    <row r="31" spans="1:13" ht="29.25" customHeight="1" x14ac:dyDescent="0.15">
      <c r="A31" s="163"/>
      <c r="B31" s="164"/>
      <c r="C31" s="164"/>
      <c r="D31" s="164"/>
      <c r="E31" s="164"/>
      <c r="F31" s="165"/>
      <c r="L31"/>
    </row>
    <row r="32" spans="1:13" ht="29.25" customHeight="1" x14ac:dyDescent="0.15">
      <c r="A32" s="166"/>
      <c r="B32" s="167"/>
      <c r="C32" s="167"/>
      <c r="D32" s="167"/>
      <c r="E32" s="167"/>
      <c r="F32" s="168"/>
    </row>
    <row r="33" spans="5:12" x14ac:dyDescent="0.15">
      <c r="E33"/>
    </row>
    <row r="34" spans="5:12" x14ac:dyDescent="0.15">
      <c r="E34"/>
    </row>
    <row r="35" spans="5:12" x14ac:dyDescent="0.15">
      <c r="E35"/>
    </row>
    <row r="36" spans="5:12" x14ac:dyDescent="0.15">
      <c r="E36"/>
    </row>
    <row r="38" spans="5:12" ht="14" x14ac:dyDescent="0.15">
      <c r="E38"/>
      <c r="L38" s="37"/>
    </row>
    <row r="39" spans="5:12" ht="14" x14ac:dyDescent="0.15">
      <c r="E39"/>
      <c r="L39" s="37"/>
    </row>
  </sheetData>
  <mergeCells count="5">
    <mergeCell ref="A31:F31"/>
    <mergeCell ref="A32:F32"/>
    <mergeCell ref="I1:J1"/>
    <mergeCell ref="A30:F30"/>
    <mergeCell ref="A22:F29"/>
  </mergeCells>
  <pageMargins left="0.78740157480314998" right="0.78740157480314998" top="0.82677165354330695" bottom="0.98425196850393704" header="0.511811023622047" footer="0.511811023622047"/>
  <pageSetup paperSize="9" scale="84"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C2410D-3605-8141-9AE3-D19DBD98FA39}">
  <sheetPr>
    <tabColor rgb="FF000000"/>
    <pageSetUpPr fitToPage="1"/>
  </sheetPr>
  <dimension ref="A1:R39"/>
  <sheetViews>
    <sheetView showZeros="0" zoomScale="117" zoomScaleNormal="100" workbookViewId="0">
      <selection activeCell="L16" sqref="L16"/>
    </sheetView>
  </sheetViews>
  <sheetFormatPr baseColWidth="10" defaultColWidth="11.5" defaultRowHeight="13" outlineLevelCol="1" x14ac:dyDescent="0.15"/>
  <cols>
    <col min="1" max="1" width="10" customWidth="1"/>
    <col min="2" max="2" width="9" customWidth="1"/>
    <col min="3" max="3" width="30.5" customWidth="1"/>
    <col min="4" max="4" width="15.83203125" customWidth="1"/>
    <col min="5" max="5" width="14.5" style="21" customWidth="1"/>
    <col min="6" max="6" width="15.33203125" customWidth="1"/>
    <col min="7" max="7" width="2.33203125" customWidth="1"/>
    <col min="8" max="8" width="2.5" customWidth="1"/>
    <col min="9" max="9" width="13.1640625" customWidth="1" outlineLevel="1"/>
    <col min="10" max="10" width="10.5" customWidth="1" outlineLevel="1"/>
    <col min="11" max="11" width="2.5" customWidth="1"/>
    <col min="12" max="12" width="19.6640625" style="11" customWidth="1"/>
    <col min="13" max="13" width="14.5" style="105" customWidth="1"/>
    <col min="14" max="14" width="13" customWidth="1"/>
    <col min="15" max="15" width="4.1640625" bestFit="1" customWidth="1"/>
  </cols>
  <sheetData>
    <row r="1" spans="1:18" ht="26.25" customHeight="1" x14ac:dyDescent="0.15">
      <c r="A1" s="38"/>
      <c r="B1" s="4"/>
      <c r="C1" s="4"/>
      <c r="D1" s="4"/>
      <c r="E1" s="25" t="s">
        <v>20</v>
      </c>
      <c r="F1" s="26">
        <f>SUM(Menu!B3)</f>
        <v>45372</v>
      </c>
      <c r="I1" s="161" t="s">
        <v>5</v>
      </c>
      <c r="J1" s="162"/>
    </row>
    <row r="2" spans="1:18" s="1" customFormat="1" ht="23.25" customHeight="1" x14ac:dyDescent="0.15">
      <c r="A2" s="33" t="str">
        <f>Menu!B10</f>
        <v>Poulet Füllung</v>
      </c>
      <c r="B2" s="34"/>
      <c r="C2" s="34"/>
      <c r="D2" s="32"/>
      <c r="E2" s="27" t="s">
        <v>21</v>
      </c>
      <c r="F2" s="28">
        <f>SUM(Menu!B18)</f>
        <v>4</v>
      </c>
      <c r="I2" s="29">
        <v>5</v>
      </c>
      <c r="J2" s="19" t="s">
        <v>2</v>
      </c>
      <c r="L2" s="99"/>
      <c r="M2" s="134"/>
      <c r="N2"/>
      <c r="O2"/>
    </row>
    <row r="3" spans="1:18" s="6" customFormat="1" ht="21" customHeight="1" x14ac:dyDescent="0.15">
      <c r="A3" s="8" t="s">
        <v>1</v>
      </c>
      <c r="B3" s="43" t="s">
        <v>0</v>
      </c>
      <c r="C3" s="9" t="s">
        <v>9</v>
      </c>
      <c r="D3" s="30" t="s">
        <v>8</v>
      </c>
      <c r="E3" s="20" t="s">
        <v>6</v>
      </c>
      <c r="F3" s="5" t="s">
        <v>7</v>
      </c>
      <c r="I3" s="20" t="s">
        <v>11</v>
      </c>
      <c r="J3" s="7" t="s">
        <v>3</v>
      </c>
      <c r="L3" s="137"/>
      <c r="M3" s="134"/>
      <c r="N3"/>
      <c r="O3"/>
    </row>
    <row r="4" spans="1:18" ht="21.75" customHeight="1" x14ac:dyDescent="0.2">
      <c r="A4" s="87">
        <f t="shared" ref="A4:A20" si="0">ROUND(SUM(J4*$F$2),2)</f>
        <v>0.2</v>
      </c>
      <c r="B4" s="94" t="s">
        <v>93</v>
      </c>
      <c r="C4" s="84" t="s">
        <v>124</v>
      </c>
      <c r="D4" s="84"/>
      <c r="E4" s="86"/>
      <c r="F4" s="87">
        <f>SUM(E4*A4)</f>
        <v>0</v>
      </c>
      <c r="I4" s="72">
        <v>0.25</v>
      </c>
      <c r="J4" s="73">
        <f t="shared" ref="J4:J20" si="1">I4/$I$2</f>
        <v>0.05</v>
      </c>
      <c r="K4" s="13"/>
      <c r="L4" s="138"/>
      <c r="M4" s="132"/>
      <c r="N4" s="133"/>
      <c r="O4" s="133"/>
      <c r="P4" s="36"/>
      <c r="Q4" s="10"/>
      <c r="R4" s="10"/>
    </row>
    <row r="5" spans="1:18" ht="21.75" customHeight="1" x14ac:dyDescent="0.2">
      <c r="A5" s="97">
        <f t="shared" si="0"/>
        <v>0.4</v>
      </c>
      <c r="B5" s="94">
        <v>1</v>
      </c>
      <c r="C5" s="84" t="s">
        <v>123</v>
      </c>
      <c r="D5" s="85"/>
      <c r="E5" s="86"/>
      <c r="F5" s="87">
        <f t="shared" ref="F5:F20" si="2">SUM(E5*A5)</f>
        <v>0</v>
      </c>
      <c r="I5" s="72">
        <v>0.5</v>
      </c>
      <c r="J5" s="73">
        <f t="shared" si="1"/>
        <v>0.1</v>
      </c>
      <c r="K5" s="13"/>
      <c r="L5" s="138"/>
      <c r="M5" s="132"/>
      <c r="N5" s="133"/>
      <c r="O5" s="133"/>
      <c r="P5" s="36"/>
      <c r="Q5" s="10"/>
      <c r="R5" s="10"/>
    </row>
    <row r="6" spans="1:18" ht="21.75" customHeight="1" x14ac:dyDescent="0.2">
      <c r="A6" s="97">
        <f t="shared" si="0"/>
        <v>0.4</v>
      </c>
      <c r="B6" s="94" t="s">
        <v>37</v>
      </c>
      <c r="C6" s="84" t="s">
        <v>94</v>
      </c>
      <c r="D6" s="85"/>
      <c r="E6" s="86"/>
      <c r="F6" s="87">
        <f t="shared" si="2"/>
        <v>0</v>
      </c>
      <c r="I6" s="72">
        <v>0.5</v>
      </c>
      <c r="J6" s="73">
        <f t="shared" si="1"/>
        <v>0.1</v>
      </c>
      <c r="K6" s="13"/>
      <c r="L6" s="10"/>
      <c r="M6" s="132"/>
      <c r="N6" s="133"/>
      <c r="O6" s="133"/>
      <c r="P6" s="36"/>
      <c r="Q6" s="10"/>
      <c r="R6" s="10"/>
    </row>
    <row r="7" spans="1:18" ht="21.75" customHeight="1" x14ac:dyDescent="0.2">
      <c r="A7" s="97">
        <f t="shared" si="0"/>
        <v>0.08</v>
      </c>
      <c r="B7" s="94" t="s">
        <v>25</v>
      </c>
      <c r="C7" s="84" t="s">
        <v>95</v>
      </c>
      <c r="D7" s="85"/>
      <c r="E7" s="86"/>
      <c r="F7" s="87">
        <f t="shared" si="2"/>
        <v>0</v>
      </c>
      <c r="I7" s="72">
        <v>0.1</v>
      </c>
      <c r="J7" s="73">
        <f t="shared" si="1"/>
        <v>0.02</v>
      </c>
      <c r="K7" s="13"/>
      <c r="L7" s="138"/>
      <c r="M7" s="133"/>
      <c r="N7" s="133"/>
      <c r="O7" s="35"/>
      <c r="Q7" s="10"/>
      <c r="R7" s="10"/>
    </row>
    <row r="8" spans="1:18" ht="21.75" customHeight="1" x14ac:dyDescent="0.2">
      <c r="A8" s="97">
        <f t="shared" si="0"/>
        <v>0.4</v>
      </c>
      <c r="B8" s="94" t="s">
        <v>37</v>
      </c>
      <c r="C8" s="84" t="s">
        <v>31</v>
      </c>
      <c r="D8" s="85"/>
      <c r="E8" s="86"/>
      <c r="F8" s="87">
        <f t="shared" si="2"/>
        <v>0</v>
      </c>
      <c r="I8" s="72">
        <v>0.5</v>
      </c>
      <c r="J8" s="73">
        <f t="shared" si="1"/>
        <v>0.1</v>
      </c>
      <c r="K8" s="13"/>
      <c r="L8" s="138"/>
      <c r="M8" s="132"/>
      <c r="N8" s="133"/>
      <c r="O8" s="133"/>
      <c r="Q8" s="10"/>
      <c r="R8" s="10"/>
    </row>
    <row r="9" spans="1:18" ht="21.75" customHeight="1" x14ac:dyDescent="0.2">
      <c r="A9" s="97">
        <f t="shared" si="0"/>
        <v>0.08</v>
      </c>
      <c r="B9" s="83" t="s">
        <v>25</v>
      </c>
      <c r="C9" s="84" t="s">
        <v>96</v>
      </c>
      <c r="D9" s="85"/>
      <c r="E9" s="86"/>
      <c r="F9" s="87">
        <f t="shared" si="2"/>
        <v>0</v>
      </c>
      <c r="I9" s="72">
        <v>0.1</v>
      </c>
      <c r="J9" s="73">
        <f t="shared" si="1"/>
        <v>0.02</v>
      </c>
      <c r="K9" s="13"/>
      <c r="L9" s="138"/>
      <c r="M9" s="133"/>
      <c r="N9" s="133"/>
      <c r="O9" s="35"/>
      <c r="Q9" s="10"/>
      <c r="R9" s="10"/>
    </row>
    <row r="10" spans="1:18" ht="21.75" customHeight="1" x14ac:dyDescent="0.2">
      <c r="A10" s="97">
        <f t="shared" si="0"/>
        <v>0.4</v>
      </c>
      <c r="B10" s="83" t="s">
        <v>24</v>
      </c>
      <c r="C10" s="84" t="s">
        <v>89</v>
      </c>
      <c r="D10" s="85"/>
      <c r="E10" s="86"/>
      <c r="F10" s="87">
        <f t="shared" si="2"/>
        <v>0</v>
      </c>
      <c r="I10" s="72">
        <v>0.5</v>
      </c>
      <c r="J10" s="73">
        <f t="shared" si="1"/>
        <v>0.1</v>
      </c>
      <c r="K10" s="13"/>
      <c r="L10" s="10"/>
      <c r="M10" s="132"/>
      <c r="N10" s="133"/>
      <c r="O10" s="35"/>
      <c r="Q10" s="10"/>
      <c r="R10" s="10"/>
    </row>
    <row r="11" spans="1:18" ht="21.75" customHeight="1" x14ac:dyDescent="0.2">
      <c r="A11" s="97">
        <f t="shared" si="0"/>
        <v>0.4</v>
      </c>
      <c r="B11" s="114" t="s">
        <v>37</v>
      </c>
      <c r="C11" s="84" t="s">
        <v>97</v>
      </c>
      <c r="D11" s="85"/>
      <c r="E11" s="86"/>
      <c r="F11" s="87">
        <f t="shared" si="2"/>
        <v>0</v>
      </c>
      <c r="I11" s="72">
        <v>0.5</v>
      </c>
      <c r="J11" s="73">
        <f t="shared" si="1"/>
        <v>0.1</v>
      </c>
      <c r="K11" s="13"/>
      <c r="L11" s="139"/>
      <c r="M11" s="135"/>
      <c r="N11" s="133"/>
      <c r="O11" s="35"/>
      <c r="Q11" s="10"/>
      <c r="R11" s="10"/>
    </row>
    <row r="12" spans="1:18" ht="21.75" customHeight="1" x14ac:dyDescent="0.2">
      <c r="A12" s="97">
        <f t="shared" si="0"/>
        <v>0.8</v>
      </c>
      <c r="B12" s="83" t="s">
        <v>22</v>
      </c>
      <c r="C12" s="84" t="s">
        <v>119</v>
      </c>
      <c r="D12" s="85"/>
      <c r="E12" s="86"/>
      <c r="F12" s="87">
        <f t="shared" si="2"/>
        <v>0</v>
      </c>
      <c r="I12" s="72">
        <v>1</v>
      </c>
      <c r="J12" s="73">
        <f t="shared" si="1"/>
        <v>0.2</v>
      </c>
      <c r="K12" s="13"/>
      <c r="L12" s="105"/>
      <c r="M12" s="135"/>
      <c r="N12" s="133"/>
      <c r="O12" s="133"/>
      <c r="Q12" s="10"/>
      <c r="R12" s="10"/>
    </row>
    <row r="13" spans="1:18" ht="21.75" customHeight="1" x14ac:dyDescent="0.2">
      <c r="A13" s="97">
        <f t="shared" si="0"/>
        <v>0</v>
      </c>
      <c r="B13" s="116"/>
      <c r="C13" s="84"/>
      <c r="D13" s="85"/>
      <c r="E13" s="86"/>
      <c r="F13" s="87">
        <f t="shared" si="2"/>
        <v>0</v>
      </c>
      <c r="I13" s="72"/>
      <c r="J13" s="73">
        <f t="shared" si="1"/>
        <v>0</v>
      </c>
      <c r="K13" s="13"/>
      <c r="L13" s="140"/>
      <c r="M13" s="135"/>
      <c r="N13" s="133"/>
      <c r="O13" s="35"/>
      <c r="Q13" s="10"/>
      <c r="R13" s="10"/>
    </row>
    <row r="14" spans="1:18" ht="21.75" customHeight="1" x14ac:dyDescent="0.2">
      <c r="A14" s="97">
        <f t="shared" si="0"/>
        <v>0</v>
      </c>
      <c r="B14" s="83"/>
      <c r="C14" s="84"/>
      <c r="D14" s="85"/>
      <c r="E14" s="86"/>
      <c r="F14" s="87">
        <f t="shared" si="2"/>
        <v>0</v>
      </c>
      <c r="I14" s="72"/>
      <c r="J14" s="73">
        <f t="shared" si="1"/>
        <v>0</v>
      </c>
      <c r="K14" s="13"/>
      <c r="L14" s="105"/>
      <c r="M14" s="135"/>
      <c r="N14" s="133"/>
      <c r="O14" s="35"/>
      <c r="Q14" s="10"/>
      <c r="R14" s="10"/>
    </row>
    <row r="15" spans="1:18" ht="21.75" customHeight="1" x14ac:dyDescent="0.2">
      <c r="A15" s="97">
        <f t="shared" si="0"/>
        <v>0</v>
      </c>
      <c r="B15" s="83"/>
      <c r="C15" s="84"/>
      <c r="D15" s="85"/>
      <c r="E15" s="86"/>
      <c r="F15" s="87">
        <f t="shared" si="2"/>
        <v>0</v>
      </c>
      <c r="I15" s="72"/>
      <c r="J15" s="73">
        <f t="shared" si="1"/>
        <v>0</v>
      </c>
      <c r="K15" s="13"/>
      <c r="L15" s="105"/>
      <c r="M15" s="136"/>
      <c r="Q15" s="10"/>
      <c r="R15" s="10"/>
    </row>
    <row r="16" spans="1:18" ht="21.75" customHeight="1" x14ac:dyDescent="0.2">
      <c r="A16" s="97">
        <f t="shared" si="0"/>
        <v>0</v>
      </c>
      <c r="B16" s="83"/>
      <c r="C16" s="84"/>
      <c r="D16" s="85"/>
      <c r="E16" s="86"/>
      <c r="F16" s="87">
        <f t="shared" si="2"/>
        <v>0</v>
      </c>
      <c r="I16" s="72"/>
      <c r="J16" s="73">
        <f t="shared" si="1"/>
        <v>0</v>
      </c>
      <c r="K16" s="13"/>
      <c r="L16" s="105"/>
      <c r="M16" s="136"/>
      <c r="Q16" s="10"/>
    </row>
    <row r="17" spans="1:13" ht="21.75" customHeight="1" x14ac:dyDescent="0.2">
      <c r="A17" s="97">
        <f t="shared" si="0"/>
        <v>0</v>
      </c>
      <c r="B17" s="83"/>
      <c r="C17" s="84"/>
      <c r="D17" s="85"/>
      <c r="E17" s="86"/>
      <c r="F17" s="87">
        <f t="shared" si="2"/>
        <v>0</v>
      </c>
      <c r="I17" s="72"/>
      <c r="J17" s="73">
        <f t="shared" si="1"/>
        <v>0</v>
      </c>
      <c r="K17" s="13"/>
      <c r="L17" s="105"/>
      <c r="M17" s="136"/>
    </row>
    <row r="18" spans="1:13" ht="21.75" customHeight="1" x14ac:dyDescent="0.2">
      <c r="A18" s="97">
        <f t="shared" si="0"/>
        <v>0</v>
      </c>
      <c r="B18" s="83"/>
      <c r="C18" s="84"/>
      <c r="D18" s="85"/>
      <c r="E18" s="86"/>
      <c r="F18" s="87">
        <f t="shared" si="2"/>
        <v>0</v>
      </c>
      <c r="I18" s="72"/>
      <c r="J18" s="73">
        <f t="shared" si="1"/>
        <v>0</v>
      </c>
      <c r="K18" s="13"/>
      <c r="L18" s="105"/>
      <c r="M18" s="136"/>
    </row>
    <row r="19" spans="1:13" ht="21.75" customHeight="1" x14ac:dyDescent="0.2">
      <c r="A19" s="97">
        <f t="shared" si="0"/>
        <v>0</v>
      </c>
      <c r="B19" s="83"/>
      <c r="C19" s="84"/>
      <c r="D19" s="85"/>
      <c r="E19" s="86"/>
      <c r="F19" s="87">
        <f t="shared" si="2"/>
        <v>0</v>
      </c>
      <c r="I19" s="72"/>
      <c r="J19" s="73">
        <f t="shared" si="1"/>
        <v>0</v>
      </c>
      <c r="L19" s="105"/>
      <c r="M19" s="136"/>
    </row>
    <row r="20" spans="1:13" ht="21.75" customHeight="1" x14ac:dyDescent="0.2">
      <c r="A20" s="97">
        <f t="shared" si="0"/>
        <v>0</v>
      </c>
      <c r="B20" s="83"/>
      <c r="C20" s="84"/>
      <c r="D20" s="85"/>
      <c r="E20" s="86"/>
      <c r="F20" s="87">
        <f t="shared" si="2"/>
        <v>0</v>
      </c>
      <c r="I20" s="72"/>
      <c r="J20" s="73">
        <f t="shared" si="1"/>
        <v>0</v>
      </c>
      <c r="L20" s="105"/>
      <c r="M20" s="136"/>
    </row>
    <row r="21" spans="1:13" ht="22.5" customHeight="1" x14ac:dyDescent="0.15">
      <c r="A21" s="46" t="s">
        <v>19</v>
      </c>
      <c r="B21" s="47"/>
      <c r="C21" s="47"/>
      <c r="D21" s="48" t="s">
        <v>30</v>
      </c>
      <c r="E21" s="48"/>
      <c r="F21" s="49"/>
      <c r="M21" s="136"/>
    </row>
    <row r="22" spans="1:13" ht="31.5" customHeight="1" x14ac:dyDescent="0.15">
      <c r="A22" s="152" t="s">
        <v>118</v>
      </c>
      <c r="B22" s="153"/>
      <c r="C22" s="153"/>
      <c r="D22" s="153"/>
      <c r="E22" s="153"/>
      <c r="F22" s="154"/>
      <c r="L22" s="24"/>
    </row>
    <row r="23" spans="1:13" ht="29.25" customHeight="1" x14ac:dyDescent="0.15">
      <c r="A23" s="155"/>
      <c r="B23" s="156"/>
      <c r="C23" s="156"/>
      <c r="D23" s="156"/>
      <c r="E23" s="156"/>
      <c r="F23" s="157"/>
      <c r="L23" s="24"/>
    </row>
    <row r="24" spans="1:13" ht="29.25" customHeight="1" x14ac:dyDescent="0.15">
      <c r="A24" s="155"/>
      <c r="B24" s="156"/>
      <c r="C24" s="156"/>
      <c r="D24" s="156"/>
      <c r="E24" s="156"/>
      <c r="F24" s="157"/>
      <c r="L24" s="24"/>
    </row>
    <row r="25" spans="1:13" ht="29.25" customHeight="1" x14ac:dyDescent="0.15">
      <c r="A25" s="155"/>
      <c r="B25" s="156"/>
      <c r="C25" s="156"/>
      <c r="D25" s="156"/>
      <c r="E25" s="156"/>
      <c r="F25" s="157"/>
      <c r="L25" s="24"/>
    </row>
    <row r="26" spans="1:13" ht="29.25" customHeight="1" x14ac:dyDescent="0.15">
      <c r="A26" s="155"/>
      <c r="B26" s="156"/>
      <c r="C26" s="156"/>
      <c r="D26" s="156"/>
      <c r="E26" s="156"/>
      <c r="F26" s="157"/>
      <c r="L26" s="24"/>
    </row>
    <row r="27" spans="1:13" ht="29.25" customHeight="1" x14ac:dyDescent="0.15">
      <c r="A27" s="155"/>
      <c r="B27" s="156"/>
      <c r="C27" s="156"/>
      <c r="D27" s="156"/>
      <c r="E27" s="156"/>
      <c r="F27" s="157"/>
      <c r="L27" s="24"/>
    </row>
    <row r="28" spans="1:13" ht="29.25" customHeight="1" x14ac:dyDescent="0.15">
      <c r="A28" s="155"/>
      <c r="B28" s="156"/>
      <c r="C28" s="156"/>
      <c r="D28" s="156"/>
      <c r="E28" s="156"/>
      <c r="F28" s="157"/>
      <c r="L28"/>
    </row>
    <row r="29" spans="1:13" ht="29.25" customHeight="1" x14ac:dyDescent="0.15">
      <c r="A29" s="155"/>
      <c r="B29" s="156"/>
      <c r="C29" s="156"/>
      <c r="D29" s="156"/>
      <c r="E29" s="156"/>
      <c r="F29" s="157"/>
      <c r="L29"/>
    </row>
    <row r="30" spans="1:13" ht="29.25" customHeight="1" x14ac:dyDescent="0.15">
      <c r="A30" s="155"/>
      <c r="B30" s="156"/>
      <c r="C30" s="156"/>
      <c r="D30" s="156"/>
      <c r="E30" s="156"/>
      <c r="F30" s="157"/>
      <c r="L30"/>
    </row>
    <row r="31" spans="1:13" ht="29.25" customHeight="1" x14ac:dyDescent="0.15">
      <c r="A31" s="155"/>
      <c r="B31" s="156"/>
      <c r="C31" s="156"/>
      <c r="D31" s="156"/>
      <c r="E31" s="156"/>
      <c r="F31" s="157"/>
      <c r="L31"/>
    </row>
    <row r="32" spans="1:13" ht="29.25" customHeight="1" x14ac:dyDescent="0.15">
      <c r="A32" s="158"/>
      <c r="B32" s="159"/>
      <c r="C32" s="159"/>
      <c r="D32" s="159"/>
      <c r="E32" s="159"/>
      <c r="F32" s="160"/>
    </row>
    <row r="33" spans="5:12" x14ac:dyDescent="0.15">
      <c r="E33"/>
    </row>
    <row r="34" spans="5:12" x14ac:dyDescent="0.15">
      <c r="E34"/>
    </row>
    <row r="35" spans="5:12" x14ac:dyDescent="0.15">
      <c r="E35"/>
    </row>
    <row r="36" spans="5:12" x14ac:dyDescent="0.15">
      <c r="E36"/>
    </row>
    <row r="38" spans="5:12" ht="14" x14ac:dyDescent="0.15">
      <c r="E38"/>
      <c r="L38" s="37"/>
    </row>
    <row r="39" spans="5:12" ht="14" x14ac:dyDescent="0.15">
      <c r="E39"/>
      <c r="L39" s="37"/>
    </row>
  </sheetData>
  <mergeCells count="2">
    <mergeCell ref="I1:J1"/>
    <mergeCell ref="A22:F32"/>
  </mergeCells>
  <pageMargins left="0.78740157480314998" right="0.78740157480314998" top="0.82677165354330695" bottom="0.98425196850393704" header="0.511811023622047" footer="0.511811023622047"/>
  <pageSetup paperSize="9" scale="84"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tabColor rgb="FF7030A0"/>
    <pageSetUpPr fitToPage="1"/>
  </sheetPr>
  <dimension ref="A1:R35"/>
  <sheetViews>
    <sheetView showZeros="0" zoomScale="114" zoomScaleNormal="100" workbookViewId="0">
      <selection activeCell="E18" sqref="E18"/>
    </sheetView>
  </sheetViews>
  <sheetFormatPr baseColWidth="10" defaultColWidth="11.5" defaultRowHeight="13" outlineLevelCol="1" x14ac:dyDescent="0.15"/>
  <cols>
    <col min="1" max="1" width="10" customWidth="1"/>
    <col min="2" max="2" width="9" customWidth="1"/>
    <col min="3" max="3" width="30.5" customWidth="1"/>
    <col min="4" max="4" width="15.83203125" customWidth="1"/>
    <col min="5" max="5" width="14.5" style="21" customWidth="1"/>
    <col min="6" max="6" width="15.33203125" customWidth="1"/>
    <col min="7" max="7" width="2.33203125" customWidth="1"/>
    <col min="8" max="8" width="2.5" customWidth="1"/>
    <col min="9" max="9" width="13.1640625" customWidth="1" outlineLevel="1"/>
    <col min="10" max="10" width="10.5" customWidth="1" outlineLevel="1"/>
    <col min="11" max="11" width="2.5" customWidth="1"/>
    <col min="12" max="12" width="4.1640625" bestFit="1" customWidth="1"/>
  </cols>
  <sheetData>
    <row r="1" spans="1:18" ht="26.25" customHeight="1" x14ac:dyDescent="0.15">
      <c r="A1" s="38"/>
      <c r="B1" s="4"/>
      <c r="C1" s="4"/>
      <c r="D1" s="4"/>
      <c r="E1" s="25" t="s">
        <v>20</v>
      </c>
      <c r="F1" s="26">
        <f>SUM(Menu!B3)</f>
        <v>45372</v>
      </c>
      <c r="I1" s="161" t="s">
        <v>5</v>
      </c>
      <c r="J1" s="162"/>
      <c r="M1" s="172"/>
      <c r="N1" s="173"/>
      <c r="O1" s="173"/>
      <c r="P1" s="173"/>
      <c r="Q1" s="173"/>
      <c r="R1" s="173"/>
    </row>
    <row r="2" spans="1:18" s="1" customFormat="1" ht="23.25" customHeight="1" x14ac:dyDescent="0.15">
      <c r="A2" s="33" t="str">
        <f>Menu!B12</f>
        <v>Leche asada mit Mango</v>
      </c>
      <c r="B2" s="102"/>
      <c r="C2" s="103"/>
      <c r="D2" s="103"/>
      <c r="E2" s="27" t="s">
        <v>21</v>
      </c>
      <c r="F2" s="28">
        <f>SUM(Menu!B18)</f>
        <v>4</v>
      </c>
      <c r="I2" s="29">
        <v>5</v>
      </c>
      <c r="J2" s="19" t="s">
        <v>2</v>
      </c>
      <c r="L2"/>
    </row>
    <row r="3" spans="1:18" s="6" customFormat="1" ht="21" customHeight="1" x14ac:dyDescent="0.15">
      <c r="A3" s="8" t="s">
        <v>1</v>
      </c>
      <c r="B3" s="43" t="s">
        <v>0</v>
      </c>
      <c r="C3" s="9" t="s">
        <v>10</v>
      </c>
      <c r="D3" s="30" t="s">
        <v>8</v>
      </c>
      <c r="E3" s="20" t="s">
        <v>6</v>
      </c>
      <c r="F3" s="5" t="s">
        <v>7</v>
      </c>
      <c r="I3" s="20" t="s">
        <v>11</v>
      </c>
      <c r="J3" s="7" t="s">
        <v>3</v>
      </c>
      <c r="L3"/>
    </row>
    <row r="4" spans="1:18" ht="21.75" customHeight="1" x14ac:dyDescent="0.2">
      <c r="A4" s="97">
        <f t="shared" ref="A4:A6" si="0">ROUND(SUM(J4*$F$2),2)</f>
        <v>0.4</v>
      </c>
      <c r="B4" s="94" t="s">
        <v>24</v>
      </c>
      <c r="C4" s="84" t="s">
        <v>104</v>
      </c>
      <c r="D4" s="85"/>
      <c r="E4" s="86"/>
      <c r="F4" s="87"/>
      <c r="I4" s="143">
        <v>0.5</v>
      </c>
      <c r="J4" s="73">
        <f t="shared" ref="J4:J6" si="1">I4/$I$2</f>
        <v>0.1</v>
      </c>
      <c r="K4" s="13"/>
      <c r="N4" s="142"/>
    </row>
    <row r="5" spans="1:18" ht="21.75" customHeight="1" x14ac:dyDescent="0.2">
      <c r="A5" s="97">
        <f t="shared" si="0"/>
        <v>0</v>
      </c>
      <c r="B5" s="94"/>
      <c r="C5" s="84"/>
      <c r="D5" s="85"/>
      <c r="E5" s="86"/>
      <c r="F5" s="87"/>
      <c r="I5" s="143"/>
      <c r="J5" s="73">
        <f t="shared" si="1"/>
        <v>0</v>
      </c>
      <c r="K5" s="13"/>
      <c r="N5" s="142"/>
      <c r="O5" s="2"/>
    </row>
    <row r="6" spans="1:18" ht="21.75" customHeight="1" x14ac:dyDescent="0.2">
      <c r="A6" s="97">
        <f t="shared" si="0"/>
        <v>0.08</v>
      </c>
      <c r="B6" s="94" t="s">
        <v>25</v>
      </c>
      <c r="C6" s="84" t="s">
        <v>102</v>
      </c>
      <c r="D6" s="85"/>
      <c r="E6" s="86"/>
      <c r="F6" s="87"/>
      <c r="I6" s="143">
        <v>0.1</v>
      </c>
      <c r="J6" s="73">
        <f t="shared" si="1"/>
        <v>0.02</v>
      </c>
      <c r="K6" s="13"/>
      <c r="N6" s="142"/>
    </row>
    <row r="7" spans="1:18" ht="21.75" customHeight="1" x14ac:dyDescent="0.2">
      <c r="A7" s="97">
        <f t="shared" ref="A7:A20" si="2">ROUND(SUM(J7*$F$2),2)</f>
        <v>0.12</v>
      </c>
      <c r="B7" s="94" t="s">
        <v>75</v>
      </c>
      <c r="C7" s="84" t="s">
        <v>120</v>
      </c>
      <c r="D7" s="85"/>
      <c r="E7" s="86"/>
      <c r="F7" s="87"/>
      <c r="I7" s="143">
        <v>0.15</v>
      </c>
      <c r="J7" s="73">
        <f t="shared" ref="J7:J20" si="3">I7/$I$2</f>
        <v>0.03</v>
      </c>
      <c r="K7" s="13"/>
      <c r="N7" s="142"/>
    </row>
    <row r="8" spans="1:18" ht="21.75" customHeight="1" x14ac:dyDescent="0.2">
      <c r="A8" s="97">
        <f t="shared" si="2"/>
        <v>3.2</v>
      </c>
      <c r="B8" s="94" t="s">
        <v>24</v>
      </c>
      <c r="C8" s="104" t="s">
        <v>67</v>
      </c>
      <c r="D8" s="84"/>
      <c r="E8" s="86"/>
      <c r="F8" s="87"/>
      <c r="I8" s="143">
        <v>4</v>
      </c>
      <c r="J8" s="73">
        <f t="shared" si="3"/>
        <v>0.8</v>
      </c>
      <c r="K8" s="13"/>
      <c r="N8" s="142"/>
    </row>
    <row r="9" spans="1:18" ht="21.75" customHeight="1" x14ac:dyDescent="0.2">
      <c r="A9" s="97">
        <f t="shared" si="2"/>
        <v>0.04</v>
      </c>
      <c r="B9" s="94" t="s">
        <v>25</v>
      </c>
      <c r="C9" s="84" t="s">
        <v>102</v>
      </c>
      <c r="D9" s="85"/>
      <c r="E9" s="86"/>
      <c r="F9" s="87"/>
      <c r="I9" s="143">
        <v>0.05</v>
      </c>
      <c r="J9" s="73">
        <f t="shared" si="3"/>
        <v>0.01</v>
      </c>
      <c r="K9" s="13"/>
      <c r="N9" s="142"/>
    </row>
    <row r="10" spans="1:18" ht="21.75" customHeight="1" x14ac:dyDescent="0.2">
      <c r="A10" s="97">
        <f t="shared" ref="A10:A13" si="4">ROUND(SUM(J10*$F$2),2)</f>
        <v>0.8</v>
      </c>
      <c r="B10" s="83" t="s">
        <v>24</v>
      </c>
      <c r="C10" s="84" t="s">
        <v>103</v>
      </c>
      <c r="D10" s="85"/>
      <c r="E10" s="86"/>
      <c r="F10" s="87"/>
      <c r="I10" s="143">
        <v>1</v>
      </c>
      <c r="J10" s="73">
        <f t="shared" ref="J10:J13" si="5">I10/$I$2</f>
        <v>0.2</v>
      </c>
      <c r="K10" s="13"/>
    </row>
    <row r="11" spans="1:18" ht="21.75" customHeight="1" x14ac:dyDescent="0.2">
      <c r="A11" s="97">
        <f t="shared" si="4"/>
        <v>0</v>
      </c>
      <c r="B11" s="115"/>
      <c r="C11" s="84"/>
      <c r="D11" s="85"/>
      <c r="E11" s="86"/>
      <c r="F11" s="87"/>
      <c r="I11" s="143"/>
      <c r="J11" s="73">
        <f t="shared" si="5"/>
        <v>0</v>
      </c>
      <c r="K11" s="13"/>
      <c r="O11" s="2"/>
    </row>
    <row r="12" spans="1:18" ht="21.75" customHeight="1" x14ac:dyDescent="0.2">
      <c r="A12" s="97">
        <f t="shared" si="4"/>
        <v>0</v>
      </c>
      <c r="B12" s="83"/>
      <c r="C12" s="84"/>
      <c r="D12" s="85"/>
      <c r="E12" s="86"/>
      <c r="F12" s="87"/>
      <c r="I12" s="143"/>
      <c r="J12" s="73">
        <f t="shared" si="5"/>
        <v>0</v>
      </c>
      <c r="K12" s="13"/>
    </row>
    <row r="13" spans="1:18" ht="21.75" customHeight="1" x14ac:dyDescent="0.2">
      <c r="A13" s="97">
        <f t="shared" si="4"/>
        <v>0</v>
      </c>
      <c r="B13" s="94"/>
      <c r="C13" s="84"/>
      <c r="D13" s="85"/>
      <c r="E13" s="86"/>
      <c r="F13" s="87"/>
      <c r="I13" s="143"/>
      <c r="J13" s="73">
        <f t="shared" si="5"/>
        <v>0</v>
      </c>
      <c r="K13" s="13"/>
    </row>
    <row r="14" spans="1:18" ht="21.75" customHeight="1" x14ac:dyDescent="0.2">
      <c r="A14" s="97">
        <f t="shared" si="2"/>
        <v>0</v>
      </c>
      <c r="B14" s="94"/>
      <c r="C14" s="84"/>
      <c r="D14" s="85"/>
      <c r="E14" s="86"/>
      <c r="F14" s="87"/>
      <c r="I14" s="143"/>
      <c r="J14" s="73">
        <f t="shared" si="3"/>
        <v>0</v>
      </c>
      <c r="K14" s="13"/>
    </row>
    <row r="15" spans="1:18" ht="21.75" customHeight="1" x14ac:dyDescent="0.2">
      <c r="A15" s="97">
        <f t="shared" si="2"/>
        <v>0</v>
      </c>
      <c r="B15" s="94"/>
      <c r="C15" s="84"/>
      <c r="D15" s="85"/>
      <c r="E15" s="86"/>
      <c r="F15" s="87"/>
      <c r="I15" s="143"/>
      <c r="J15" s="73">
        <f t="shared" si="3"/>
        <v>0</v>
      </c>
      <c r="K15" s="13"/>
    </row>
    <row r="16" spans="1:18" ht="21.75" customHeight="1" x14ac:dyDescent="0.2">
      <c r="A16" s="97">
        <f t="shared" si="2"/>
        <v>0</v>
      </c>
      <c r="B16" s="83"/>
      <c r="C16" s="84"/>
      <c r="D16" s="85"/>
      <c r="E16" s="86"/>
      <c r="F16" s="87"/>
      <c r="I16" s="79"/>
      <c r="J16" s="73">
        <f t="shared" si="3"/>
        <v>0</v>
      </c>
      <c r="K16" s="13"/>
    </row>
    <row r="17" spans="1:11" ht="21.75" customHeight="1" x14ac:dyDescent="0.2">
      <c r="A17" s="97">
        <f t="shared" si="2"/>
        <v>0</v>
      </c>
      <c r="B17" s="83"/>
      <c r="C17" s="84"/>
      <c r="D17" s="85"/>
      <c r="E17" s="86"/>
      <c r="F17" s="87"/>
      <c r="I17" s="79"/>
      <c r="J17" s="73">
        <f t="shared" si="3"/>
        <v>0</v>
      </c>
      <c r="K17" s="13"/>
    </row>
    <row r="18" spans="1:11" ht="21.75" customHeight="1" x14ac:dyDescent="0.2">
      <c r="A18" s="100">
        <f t="shared" si="2"/>
        <v>0</v>
      </c>
      <c r="B18" s="83"/>
      <c r="C18" s="84"/>
      <c r="D18" s="85"/>
      <c r="E18" s="86"/>
      <c r="F18" s="89"/>
      <c r="I18" s="79"/>
      <c r="J18" s="73">
        <f t="shared" si="3"/>
        <v>0</v>
      </c>
      <c r="K18" s="13"/>
    </row>
    <row r="19" spans="1:11" ht="21.75" customHeight="1" x14ac:dyDescent="0.2">
      <c r="A19" s="100">
        <f t="shared" si="2"/>
        <v>0</v>
      </c>
      <c r="B19" s="83"/>
      <c r="C19" s="84"/>
      <c r="D19" s="85"/>
      <c r="E19" s="86"/>
      <c r="F19" s="89"/>
      <c r="I19" s="79"/>
      <c r="J19" s="73">
        <f t="shared" si="3"/>
        <v>0</v>
      </c>
    </row>
    <row r="20" spans="1:11" ht="21.75" customHeight="1" x14ac:dyDescent="0.2">
      <c r="A20" s="100">
        <f t="shared" si="2"/>
        <v>0</v>
      </c>
      <c r="B20" s="90"/>
      <c r="C20" s="91"/>
      <c r="D20" s="92"/>
      <c r="E20" s="86"/>
      <c r="F20" s="93">
        <f t="shared" ref="F20" si="6">SUM(E20*A20)</f>
        <v>0</v>
      </c>
      <c r="I20" s="74"/>
      <c r="J20" s="75">
        <f t="shared" si="3"/>
        <v>0</v>
      </c>
    </row>
    <row r="21" spans="1:11" ht="22.5" customHeight="1" x14ac:dyDescent="0.15">
      <c r="A21" s="46" t="s">
        <v>19</v>
      </c>
      <c r="B21" s="47"/>
      <c r="C21" s="35"/>
      <c r="D21" s="48"/>
      <c r="E21" s="48"/>
      <c r="F21" s="49"/>
    </row>
    <row r="22" spans="1:11" ht="25.75" customHeight="1" x14ac:dyDescent="0.15">
      <c r="A22" s="152" t="s">
        <v>105</v>
      </c>
      <c r="B22" s="153"/>
      <c r="C22" s="153"/>
      <c r="D22" s="153"/>
      <c r="E22" s="153"/>
      <c r="F22" s="154"/>
    </row>
    <row r="23" spans="1:11" ht="25.75" customHeight="1" x14ac:dyDescent="0.15">
      <c r="A23" s="155"/>
      <c r="B23" s="156"/>
      <c r="C23" s="156"/>
      <c r="D23" s="156"/>
      <c r="E23" s="156"/>
      <c r="F23" s="157"/>
    </row>
    <row r="24" spans="1:11" ht="59" customHeight="1" x14ac:dyDescent="0.15">
      <c r="A24" s="155"/>
      <c r="B24" s="156"/>
      <c r="C24" s="156"/>
      <c r="D24" s="156"/>
      <c r="E24" s="156"/>
      <c r="F24" s="157"/>
    </row>
    <row r="25" spans="1:11" ht="23.5" customHeight="1" x14ac:dyDescent="0.15">
      <c r="A25" s="155"/>
      <c r="B25" s="156"/>
      <c r="C25" s="156"/>
      <c r="D25" s="156"/>
      <c r="E25" s="156"/>
      <c r="F25" s="157"/>
    </row>
    <row r="26" spans="1:11" ht="24" customHeight="1" x14ac:dyDescent="0.15">
      <c r="A26" s="155"/>
      <c r="B26" s="156"/>
      <c r="C26" s="156"/>
      <c r="D26" s="156"/>
      <c r="E26" s="156"/>
      <c r="F26" s="157"/>
    </row>
    <row r="27" spans="1:11" ht="36" customHeight="1" x14ac:dyDescent="0.15">
      <c r="A27" s="155"/>
      <c r="B27" s="156"/>
      <c r="C27" s="156"/>
      <c r="D27" s="156"/>
      <c r="E27" s="156"/>
      <c r="F27" s="157"/>
    </row>
    <row r="28" spans="1:11" ht="26.5" customHeight="1" x14ac:dyDescent="0.15">
      <c r="A28" s="155"/>
      <c r="B28" s="156"/>
      <c r="C28" s="156"/>
      <c r="D28" s="156"/>
      <c r="E28" s="156"/>
      <c r="F28" s="157"/>
    </row>
    <row r="29" spans="1:11" ht="34.25" customHeight="1" x14ac:dyDescent="0.15">
      <c r="A29" s="155"/>
      <c r="B29" s="156"/>
      <c r="C29" s="156"/>
      <c r="D29" s="156"/>
      <c r="E29" s="156"/>
      <c r="F29" s="157"/>
    </row>
    <row r="30" spans="1:11" x14ac:dyDescent="0.15">
      <c r="A30" s="155"/>
      <c r="B30" s="156"/>
      <c r="C30" s="156"/>
      <c r="D30" s="156"/>
      <c r="E30" s="156"/>
      <c r="F30" s="157"/>
    </row>
    <row r="31" spans="1:11" ht="34.25" customHeight="1" x14ac:dyDescent="0.15">
      <c r="A31" s="169"/>
      <c r="B31" s="170"/>
      <c r="C31" s="170"/>
      <c r="D31" s="170"/>
      <c r="E31" s="170"/>
      <c r="F31" s="171"/>
    </row>
    <row r="32" spans="1:11" x14ac:dyDescent="0.15">
      <c r="E32"/>
    </row>
    <row r="34" spans="5:5" x14ac:dyDescent="0.15">
      <c r="E34"/>
    </row>
    <row r="35" spans="5:5" x14ac:dyDescent="0.15">
      <c r="E35"/>
    </row>
  </sheetData>
  <mergeCells count="3">
    <mergeCell ref="M1:R1"/>
    <mergeCell ref="I1:J1"/>
    <mergeCell ref="A22:F31"/>
  </mergeCells>
  <phoneticPr fontId="0" type="noConversion"/>
  <pageMargins left="0.78740157480314998" right="0.78740157480314998" top="0.82677165354330695" bottom="0.98425196850393704" header="0.511811023622047" footer="0.511811023622047"/>
  <pageSetup paperSize="9" scale="84" orientation="portrait" horizontalDpi="4294967293"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7">
    <tabColor theme="0" tint="-0.499984740745262"/>
    <pageSetUpPr fitToPage="1"/>
  </sheetPr>
  <dimension ref="A1:L117"/>
  <sheetViews>
    <sheetView showZeros="0" topLeftCell="A22" zoomScale="164" zoomScaleNormal="100" workbookViewId="0">
      <selection activeCell="C40" sqref="C40"/>
    </sheetView>
  </sheetViews>
  <sheetFormatPr baseColWidth="10" defaultColWidth="9.1640625" defaultRowHeight="11.25" customHeight="1" x14ac:dyDescent="0.15"/>
  <cols>
    <col min="1" max="1" width="8.33203125" style="13" customWidth="1"/>
    <col min="2" max="2" width="8.6640625" style="13" customWidth="1"/>
    <col min="3" max="3" width="50.1640625" style="13" customWidth="1"/>
    <col min="4" max="4" width="19.5" style="13" customWidth="1"/>
    <col min="5" max="5" width="7" style="18" customWidth="1"/>
    <col min="6" max="8" width="5.5" style="13" customWidth="1"/>
    <col min="9" max="16384" width="9.1640625" style="13"/>
  </cols>
  <sheetData>
    <row r="1" spans="1:12" ht="16.5" customHeight="1" x14ac:dyDescent="0.15">
      <c r="A1" s="44" t="s">
        <v>29</v>
      </c>
      <c r="B1" s="23"/>
      <c r="C1" s="144" t="s">
        <v>15</v>
      </c>
      <c r="D1" s="50">
        <f>Dessert!F1</f>
        <v>45372</v>
      </c>
      <c r="E1" s="17" t="s">
        <v>4</v>
      </c>
    </row>
    <row r="2" spans="1:12" ht="16.5" customHeight="1" x14ac:dyDescent="0.15">
      <c r="A2" s="14" t="s">
        <v>1</v>
      </c>
      <c r="B2" s="15" t="s">
        <v>0</v>
      </c>
      <c r="C2" s="16" t="s">
        <v>16</v>
      </c>
      <c r="E2" s="13"/>
    </row>
    <row r="3" spans="1:12" s="60" customFormat="1" ht="14.25" customHeight="1" x14ac:dyDescent="0.15">
      <c r="A3" s="55" t="s">
        <v>28</v>
      </c>
      <c r="B3" s="56"/>
      <c r="C3" s="57"/>
      <c r="D3" s="58" t="s">
        <v>8</v>
      </c>
      <c r="E3" s="59"/>
      <c r="G3" s="61"/>
      <c r="H3" s="62"/>
      <c r="I3" s="62"/>
      <c r="J3" s="62"/>
      <c r="K3" s="62"/>
      <c r="L3" s="62"/>
    </row>
    <row r="4" spans="1:12" s="60" customFormat="1" ht="14.25" customHeight="1" x14ac:dyDescent="0.15">
      <c r="A4" s="76">
        <v>4</v>
      </c>
      <c r="B4" s="63" t="s">
        <v>24</v>
      </c>
      <c r="C4" s="145" t="s">
        <v>39</v>
      </c>
      <c r="D4" s="64" t="s">
        <v>40</v>
      </c>
      <c r="E4" s="65"/>
      <c r="G4" s="62"/>
      <c r="H4" s="62"/>
      <c r="I4" s="62"/>
      <c r="J4" s="62"/>
      <c r="K4" s="62"/>
      <c r="L4" s="62"/>
    </row>
    <row r="5" spans="1:12" s="60" customFormat="1" ht="14.25" customHeight="1" x14ac:dyDescent="0.15">
      <c r="A5" s="77"/>
      <c r="B5" s="66"/>
      <c r="C5" s="145"/>
      <c r="D5" s="64"/>
      <c r="E5" s="67"/>
      <c r="G5" s="62"/>
      <c r="H5" s="62"/>
      <c r="I5" s="62"/>
      <c r="J5" s="62"/>
      <c r="K5" s="62"/>
      <c r="L5" s="62"/>
    </row>
    <row r="6" spans="1:12" s="60" customFormat="1" ht="14.25" customHeight="1" x14ac:dyDescent="0.15">
      <c r="A6" s="55" t="str">
        <f>Menu!B5</f>
        <v>Gefüllte Avocados mit Lachsröllchen</v>
      </c>
      <c r="B6" s="56"/>
      <c r="C6" s="57"/>
      <c r="D6" s="58" t="s">
        <v>8</v>
      </c>
      <c r="E6" s="59"/>
      <c r="G6" s="61"/>
      <c r="H6" s="62"/>
      <c r="I6" s="62"/>
      <c r="J6" s="62"/>
      <c r="K6" s="62"/>
      <c r="L6" s="62"/>
    </row>
    <row r="7" spans="1:12" s="60" customFormat="1" ht="14.25" customHeight="1" x14ac:dyDescent="0.15">
      <c r="A7" s="76">
        <f>Vorspeise!A4</f>
        <v>2</v>
      </c>
      <c r="B7" s="63" t="str">
        <f>Vorspeise!B4</f>
        <v>Stk</v>
      </c>
      <c r="C7" s="146" t="str">
        <f>Vorspeise!C4</f>
        <v>Avocados</v>
      </c>
      <c r="D7" s="63">
        <f>Vorspeise!D4</f>
        <v>0</v>
      </c>
      <c r="E7" s="65"/>
      <c r="G7" s="62"/>
      <c r="H7" s="62"/>
      <c r="I7" s="62"/>
      <c r="J7" s="62"/>
      <c r="K7" s="62"/>
      <c r="L7" s="62"/>
    </row>
    <row r="8" spans="1:12" s="60" customFormat="1" ht="14.25" customHeight="1" x14ac:dyDescent="0.15">
      <c r="A8" s="76">
        <f>Vorspeise!A5</f>
        <v>0.05</v>
      </c>
      <c r="B8" s="63" t="str">
        <f>Vorspeise!B5</f>
        <v>Kg</v>
      </c>
      <c r="C8" s="146" t="str">
        <f>Vorspeise!C5</f>
        <v>Couscous</v>
      </c>
      <c r="D8" s="63">
        <f>Vorspeise!D5</f>
        <v>0</v>
      </c>
      <c r="E8" s="67"/>
      <c r="G8" s="62"/>
      <c r="H8" s="62"/>
      <c r="I8" s="62"/>
      <c r="J8" s="62"/>
      <c r="K8" s="62"/>
      <c r="L8" s="62"/>
    </row>
    <row r="9" spans="1:12" s="60" customFormat="1" ht="14.25" customHeight="1" x14ac:dyDescent="0.15">
      <c r="A9" s="76">
        <f>Vorspeise!A6</f>
        <v>8</v>
      </c>
      <c r="B9" s="63" t="str">
        <f>Vorspeise!B6</f>
        <v>Stk</v>
      </c>
      <c r="C9" s="146" t="str">
        <f>Vorspeise!C6</f>
        <v>Kirsch- Tomaten</v>
      </c>
      <c r="D9" s="63">
        <f>Vorspeise!D6</f>
        <v>0</v>
      </c>
      <c r="E9" s="67"/>
      <c r="G9" s="62"/>
      <c r="H9" s="62"/>
      <c r="I9" s="62"/>
      <c r="J9" s="62"/>
      <c r="K9" s="62"/>
      <c r="L9" s="62"/>
    </row>
    <row r="10" spans="1:12" s="60" customFormat="1" ht="14.25" customHeight="1" x14ac:dyDescent="0.15">
      <c r="A10" s="76">
        <f>Vorspeise!A7</f>
        <v>0.25</v>
      </c>
      <c r="B10" s="63" t="str">
        <f>Vorspeise!B7</f>
        <v>Stk</v>
      </c>
      <c r="C10" s="146" t="str">
        <f>Vorspeise!C7</f>
        <v>gelbe Paprika</v>
      </c>
      <c r="D10" s="63" t="str">
        <f>Vorspeise!D7</f>
        <v>einviertel</v>
      </c>
      <c r="E10" s="67"/>
      <c r="G10" s="62"/>
      <c r="H10" s="62"/>
      <c r="I10" s="62"/>
      <c r="J10" s="62"/>
      <c r="K10" s="62"/>
      <c r="L10" s="62"/>
    </row>
    <row r="11" spans="1:12" s="60" customFormat="1" ht="14.25" customHeight="1" x14ac:dyDescent="0.15">
      <c r="A11" s="76">
        <f>Vorspeise!A8</f>
        <v>4</v>
      </c>
      <c r="B11" s="63" t="str">
        <f>Vorspeise!B8</f>
        <v>Blätter</v>
      </c>
      <c r="C11" s="146" t="str">
        <f>Vorspeise!C8</f>
        <v>Basilikum</v>
      </c>
      <c r="D11" s="63">
        <f>Vorspeise!D8</f>
        <v>0</v>
      </c>
      <c r="E11" s="67"/>
      <c r="G11" s="62"/>
      <c r="H11" s="62"/>
      <c r="I11" s="62"/>
      <c r="J11" s="62"/>
      <c r="K11" s="62"/>
      <c r="L11" s="62"/>
    </row>
    <row r="12" spans="1:12" s="60" customFormat="1" ht="14.25" customHeight="1" x14ac:dyDescent="0.15">
      <c r="A12" s="76">
        <f>Vorspeise!A9</f>
        <v>1</v>
      </c>
      <c r="B12" s="63" t="str">
        <f>Vorspeise!B9</f>
        <v>EL</v>
      </c>
      <c r="C12" s="146" t="str">
        <f>Vorspeise!C9</f>
        <v>Kichererbsen (gekocht im Glas)</v>
      </c>
      <c r="D12" s="63" t="str">
        <f>Vorspeise!D9</f>
        <v>im Glas</v>
      </c>
      <c r="E12" s="67"/>
      <c r="G12" s="62"/>
      <c r="H12" s="62"/>
      <c r="I12" s="62"/>
      <c r="J12" s="62"/>
      <c r="K12" s="62"/>
      <c r="L12" s="62"/>
    </row>
    <row r="13" spans="1:12" s="60" customFormat="1" ht="14.25" customHeight="1" x14ac:dyDescent="0.15">
      <c r="A13" s="76">
        <f>Vorspeise!A10</f>
        <v>0.5</v>
      </c>
      <c r="B13" s="63" t="str">
        <f>Vorspeise!B10</f>
        <v>Stk</v>
      </c>
      <c r="C13" s="146" t="str">
        <f>Vorspeise!C10</f>
        <v>Saft einer halben Zitrone</v>
      </c>
      <c r="D13" s="63">
        <f>Vorspeise!D10</f>
        <v>0</v>
      </c>
      <c r="E13" s="67"/>
      <c r="G13" s="62"/>
      <c r="H13" s="62"/>
      <c r="I13" s="62"/>
      <c r="J13" s="62"/>
      <c r="K13" s="62"/>
      <c r="L13" s="62"/>
    </row>
    <row r="14" spans="1:12" s="60" customFormat="1" ht="14.25" customHeight="1" x14ac:dyDescent="0.15">
      <c r="A14" s="76">
        <f>Vorspeise!A11</f>
        <v>1</v>
      </c>
      <c r="B14" s="63" t="str">
        <f>Vorspeise!B11</f>
        <v>EL</v>
      </c>
      <c r="C14" s="146" t="str">
        <f>Vorspeise!C11</f>
        <v>1 EL Öl</v>
      </c>
      <c r="D14" s="63">
        <f>Vorspeise!D11</f>
        <v>0</v>
      </c>
      <c r="E14" s="67"/>
      <c r="G14" s="62"/>
      <c r="H14" s="62"/>
      <c r="I14" s="62"/>
      <c r="J14" s="62"/>
      <c r="K14" s="62"/>
      <c r="L14" s="62"/>
    </row>
    <row r="15" spans="1:12" s="60" customFormat="1" ht="14.25" customHeight="1" x14ac:dyDescent="0.15">
      <c r="A15" s="76">
        <f>Vorspeise!A12</f>
        <v>0</v>
      </c>
      <c r="B15" s="63">
        <f>Vorspeise!B12</f>
        <v>0</v>
      </c>
      <c r="C15" s="146" t="str">
        <f>Vorspeise!C12</f>
        <v>Salz und Pfeffer</v>
      </c>
      <c r="D15" s="63">
        <f>Vorspeise!D12</f>
        <v>0</v>
      </c>
      <c r="E15" s="67"/>
      <c r="G15" s="62"/>
      <c r="H15" s="62"/>
      <c r="I15" s="62"/>
      <c r="J15" s="62"/>
      <c r="K15" s="62"/>
      <c r="L15" s="62"/>
    </row>
    <row r="16" spans="1:12" s="60" customFormat="1" ht="14.25" customHeight="1" x14ac:dyDescent="0.15">
      <c r="A16" s="76">
        <f>Vorspeise!A13</f>
        <v>0.5</v>
      </c>
      <c r="B16" s="63" t="str">
        <f>Vorspeise!B13</f>
        <v>Stk</v>
      </c>
      <c r="C16" s="146" t="str">
        <f>Vorspeise!C13</f>
        <v>Kopf Salatblätter</v>
      </c>
      <c r="D16" s="63" t="str">
        <f>Vorspeise!D13</f>
        <v>Deko</v>
      </c>
      <c r="E16" s="67"/>
      <c r="G16" s="62"/>
      <c r="H16" s="62"/>
      <c r="I16" s="62"/>
      <c r="J16" s="62"/>
      <c r="K16" s="62"/>
      <c r="L16" s="62"/>
    </row>
    <row r="17" spans="1:12" s="60" customFormat="1" ht="14.25" customHeight="1" x14ac:dyDescent="0.15">
      <c r="A17" s="76">
        <f>Vorspeise!A14</f>
        <v>0.25</v>
      </c>
      <c r="B17" s="63" t="str">
        <f>Vorspeise!B14</f>
        <v>Kg</v>
      </c>
      <c r="C17" s="146" t="str">
        <f>Vorspeise!C14</f>
        <v>rote Sprossen</v>
      </c>
      <c r="D17" s="63" t="str">
        <f>Vorspeise!D14</f>
        <v>Deko</v>
      </c>
      <c r="E17" s="67"/>
      <c r="G17" s="62"/>
      <c r="H17" s="62"/>
      <c r="I17" s="62"/>
      <c r="J17" s="62"/>
      <c r="K17" s="62"/>
      <c r="L17" s="62"/>
    </row>
    <row r="18" spans="1:12" s="60" customFormat="1" ht="14.25" customHeight="1" x14ac:dyDescent="0.15">
      <c r="A18" s="76">
        <f>Vorspeise!A15</f>
        <v>0.2</v>
      </c>
      <c r="B18" s="63" t="str">
        <f>Vorspeise!B15</f>
        <v>Bund</v>
      </c>
      <c r="C18" s="146" t="str">
        <f>Vorspeise!C15</f>
        <v>Minze blätter</v>
      </c>
      <c r="D18" s="63" t="str">
        <f>Vorspeise!D15</f>
        <v>Deko</v>
      </c>
      <c r="E18" s="67"/>
      <c r="G18" s="62"/>
      <c r="H18" s="62"/>
      <c r="I18" s="62"/>
      <c r="J18" s="62"/>
      <c r="K18" s="62"/>
      <c r="L18" s="62"/>
    </row>
    <row r="19" spans="1:12" s="60" customFormat="1" ht="14.25" customHeight="1" x14ac:dyDescent="0.15">
      <c r="A19" s="76">
        <f>Vorspeise!A16</f>
        <v>0.2</v>
      </c>
      <c r="B19" s="63">
        <f>Vorspeise!B16</f>
        <v>0</v>
      </c>
      <c r="C19" s="146" t="str">
        <f>Vorspeise!C16</f>
        <v>Aceto Balsamico Dickflüssig</v>
      </c>
      <c r="D19" s="63" t="str">
        <f>Vorspeise!D16</f>
        <v>Deko</v>
      </c>
      <c r="E19" s="67"/>
      <c r="G19" s="62"/>
      <c r="H19" s="62"/>
      <c r="I19" s="62"/>
      <c r="J19" s="62"/>
      <c r="K19" s="62"/>
      <c r="L19" s="62"/>
    </row>
    <row r="20" spans="1:12" s="60" customFormat="1" ht="14.25" customHeight="1" x14ac:dyDescent="0.15">
      <c r="A20" s="76">
        <f>Vorspeise!A17</f>
        <v>0</v>
      </c>
      <c r="B20" s="63">
        <f>Vorspeise!B17</f>
        <v>0</v>
      </c>
      <c r="C20" s="146">
        <f>Vorspeise!C17</f>
        <v>0</v>
      </c>
      <c r="D20" s="63">
        <f>Vorspeise!D17</f>
        <v>0</v>
      </c>
      <c r="E20" s="67"/>
      <c r="G20" s="62"/>
      <c r="H20" s="62"/>
      <c r="I20" s="62"/>
      <c r="J20" s="62"/>
      <c r="K20" s="62"/>
      <c r="L20" s="62"/>
    </row>
    <row r="21" spans="1:12" s="60" customFormat="1" ht="14.25" customHeight="1" x14ac:dyDescent="0.15">
      <c r="A21" s="76">
        <f>Vorspeise!A18</f>
        <v>0</v>
      </c>
      <c r="B21" s="63">
        <f>Vorspeise!B18</f>
        <v>0</v>
      </c>
      <c r="C21" s="146" t="str">
        <f>Vorspeise!C18</f>
        <v>Lachs röllchen</v>
      </c>
      <c r="D21" s="63">
        <f>Vorspeise!D18</f>
        <v>0</v>
      </c>
      <c r="E21" s="67"/>
      <c r="G21" s="62"/>
      <c r="H21" s="62"/>
      <c r="I21" s="62"/>
      <c r="J21" s="62"/>
      <c r="K21" s="62"/>
      <c r="L21" s="62"/>
    </row>
    <row r="22" spans="1:12" s="60" customFormat="1" ht="14.25" customHeight="1" x14ac:dyDescent="0.15">
      <c r="A22" s="76">
        <f>Vorspeise!A19</f>
        <v>0.1</v>
      </c>
      <c r="B22" s="63" t="str">
        <f>Vorspeise!B19</f>
        <v>Kg</v>
      </c>
      <c r="C22" s="146" t="str">
        <f>Vorspeise!C19</f>
        <v>Lachs geräuchert (Graved Lachs)</v>
      </c>
      <c r="D22" s="63">
        <f>Vorspeise!D19</f>
        <v>0</v>
      </c>
      <c r="E22" s="67"/>
      <c r="G22" s="62"/>
      <c r="H22" s="62"/>
      <c r="I22" s="62"/>
      <c r="J22" s="62"/>
      <c r="K22" s="62"/>
      <c r="L22" s="62"/>
    </row>
    <row r="23" spans="1:12" s="60" customFormat="1" ht="14.25" customHeight="1" x14ac:dyDescent="0.15">
      <c r="A23" s="76">
        <f>Vorspeise!A20</f>
        <v>0.1</v>
      </c>
      <c r="B23" s="63" t="str">
        <f>Vorspeise!B20</f>
        <v>Kg</v>
      </c>
      <c r="C23" s="146" t="str">
        <f>Vorspeise!C20</f>
        <v>Meerrettichmousse</v>
      </c>
      <c r="D23" s="63">
        <f>Vorspeise!D20</f>
        <v>0</v>
      </c>
      <c r="E23" s="67"/>
      <c r="G23" s="62"/>
      <c r="H23" s="62"/>
      <c r="I23" s="62"/>
      <c r="J23" s="62"/>
      <c r="K23" s="62"/>
      <c r="L23" s="62"/>
    </row>
    <row r="24" spans="1:12" s="60" customFormat="1" ht="14.25" customHeight="1" x14ac:dyDescent="0.15">
      <c r="A24" s="76">
        <f>Vorspeise!A21</f>
        <v>1</v>
      </c>
      <c r="B24" s="63" t="str">
        <f>Vorspeise!B21</f>
        <v>Stk</v>
      </c>
      <c r="C24" s="146" t="str">
        <f>Vorspeise!C21</f>
        <v>Zitronen</v>
      </c>
      <c r="D24" s="63">
        <f>Vorspeise!D21</f>
        <v>0</v>
      </c>
      <c r="E24" s="67"/>
      <c r="G24" s="62"/>
      <c r="H24" s="62"/>
      <c r="I24" s="62"/>
      <c r="J24" s="62"/>
      <c r="K24" s="62"/>
      <c r="L24" s="62"/>
    </row>
    <row r="25" spans="1:12" s="60" customFormat="1" ht="14.25" customHeight="1" x14ac:dyDescent="0.15">
      <c r="A25" s="55" t="str">
        <f>Hauptgang!A2</f>
        <v>Empanadas mit Salsa Verde</v>
      </c>
      <c r="B25" s="56"/>
      <c r="C25" s="57"/>
      <c r="D25" s="58" t="s">
        <v>8</v>
      </c>
      <c r="E25" s="59"/>
    </row>
    <row r="26" spans="1:12" s="60" customFormat="1" ht="14.25" customHeight="1" x14ac:dyDescent="0.15">
      <c r="A26" s="77">
        <f>SUM(Hauptgang!A4)</f>
        <v>0</v>
      </c>
      <c r="B26" s="66">
        <f>Hauptgang!B4</f>
        <v>0</v>
      </c>
      <c r="C26" s="147" t="str">
        <f>Hauptgang!C4</f>
        <v>Teig für 15 Empanadas 12cm</v>
      </c>
      <c r="D26" s="64">
        <f>Hauptgang!D4</f>
        <v>0</v>
      </c>
      <c r="E26" s="67"/>
      <c r="G26" s="62"/>
      <c r="H26" s="62"/>
      <c r="I26" s="62"/>
      <c r="J26" s="62"/>
      <c r="K26" s="62"/>
      <c r="L26" s="62"/>
    </row>
    <row r="27" spans="1:12" s="60" customFormat="1" ht="14.25" customHeight="1" x14ac:dyDescent="0.15">
      <c r="A27" s="77">
        <f>SUM(Hauptgang!A5)</f>
        <v>0.48</v>
      </c>
      <c r="B27" s="66" t="str">
        <f>Hauptgang!B5</f>
        <v>Kg</v>
      </c>
      <c r="C27" s="145" t="str">
        <f>Hauptgang!C5</f>
        <v>Weizenmehl (Type 405)</v>
      </c>
      <c r="D27" s="64">
        <f>Hauptgang!D5</f>
        <v>0</v>
      </c>
      <c r="E27" s="67"/>
      <c r="G27" s="62"/>
      <c r="H27" s="62"/>
      <c r="I27" s="62"/>
      <c r="J27" s="62"/>
      <c r="K27" s="62"/>
      <c r="L27" s="62"/>
    </row>
    <row r="28" spans="1:12" s="60" customFormat="1" ht="14.25" customHeight="1" x14ac:dyDescent="0.15">
      <c r="A28" s="77">
        <f>SUM(Hauptgang!A6)</f>
        <v>1.6</v>
      </c>
      <c r="B28" s="66" t="str">
        <f>Hauptgang!B6</f>
        <v>Tl</v>
      </c>
      <c r="C28" s="145" t="str">
        <f>Hauptgang!C6</f>
        <v>Backpulver</v>
      </c>
      <c r="D28" s="64">
        <f>Hauptgang!D6</f>
        <v>0</v>
      </c>
      <c r="E28" s="67"/>
      <c r="G28" s="62"/>
      <c r="H28" s="62"/>
      <c r="I28" s="62"/>
      <c r="J28" s="62"/>
      <c r="K28" s="62"/>
      <c r="L28" s="62"/>
    </row>
    <row r="29" spans="1:12" s="60" customFormat="1" ht="14.25" customHeight="1" x14ac:dyDescent="0.15">
      <c r="A29" s="77">
        <f>SUM(Hauptgang!A7)</f>
        <v>0.3</v>
      </c>
      <c r="B29" s="66" t="str">
        <f>Hauptgang!B7</f>
        <v>Kg</v>
      </c>
      <c r="C29" s="145" t="str">
        <f>Hauptgang!C7</f>
        <v>Butter</v>
      </c>
      <c r="D29" s="64">
        <f>Hauptgang!D7</f>
        <v>0</v>
      </c>
      <c r="E29" s="67"/>
      <c r="G29" s="62"/>
      <c r="H29" s="62"/>
      <c r="I29" s="62"/>
      <c r="J29" s="62"/>
      <c r="K29" s="62"/>
      <c r="L29" s="62"/>
    </row>
    <row r="30" spans="1:12" s="60" customFormat="1" ht="14.25" customHeight="1" x14ac:dyDescent="0.15">
      <c r="A30" s="77">
        <f>SUM(Hauptgang!A8)</f>
        <v>1.6</v>
      </c>
      <c r="B30" s="66" t="str">
        <f>Hauptgang!B8</f>
        <v>Stk</v>
      </c>
      <c r="C30" s="145" t="str">
        <f>Hauptgang!C8</f>
        <v>Ei (Größe M)</v>
      </c>
      <c r="D30" s="64">
        <f>Hauptgang!D8</f>
        <v>0</v>
      </c>
      <c r="E30" s="67"/>
      <c r="G30" s="62"/>
      <c r="H30" s="62"/>
      <c r="I30" s="62"/>
      <c r="J30" s="62"/>
      <c r="K30" s="62"/>
      <c r="L30" s="62"/>
    </row>
    <row r="31" spans="1:12" s="60" customFormat="1" ht="14.25" customHeight="1" x14ac:dyDescent="0.15">
      <c r="A31" s="77">
        <f>SUM(Hauptgang!A9)</f>
        <v>5.6</v>
      </c>
      <c r="B31" s="66" t="str">
        <f>Hauptgang!B9</f>
        <v>EL</v>
      </c>
      <c r="C31" s="145" t="str">
        <f>Hauptgang!C9</f>
        <v>Wasser</v>
      </c>
      <c r="D31" s="64">
        <f>Hauptgang!D9</f>
        <v>0</v>
      </c>
      <c r="E31" s="67"/>
      <c r="G31" s="62"/>
      <c r="H31" s="62"/>
      <c r="I31" s="62"/>
      <c r="J31" s="62"/>
      <c r="K31" s="62"/>
      <c r="L31" s="62"/>
    </row>
    <row r="32" spans="1:12" s="60" customFormat="1" ht="14.25" customHeight="1" x14ac:dyDescent="0.15">
      <c r="A32" s="77">
        <f>SUM(Hauptgang!A10)</f>
        <v>2.4</v>
      </c>
      <c r="B32" s="66" t="str">
        <f>Hauptgang!B10</f>
        <v>Priese</v>
      </c>
      <c r="C32" s="145" t="str">
        <f>Hauptgang!C10</f>
        <v>Salz</v>
      </c>
      <c r="D32" s="64">
        <f>Hauptgang!D10</f>
        <v>0</v>
      </c>
      <c r="E32" s="67"/>
      <c r="G32" s="62"/>
      <c r="H32" s="62"/>
      <c r="I32" s="62"/>
      <c r="J32" s="62"/>
      <c r="K32" s="62"/>
      <c r="L32" s="62"/>
    </row>
    <row r="33" spans="1:12" s="60" customFormat="1" ht="14.25" customHeight="1" x14ac:dyDescent="0.15">
      <c r="A33" s="77">
        <f>SUM(Hauptgang!A11)</f>
        <v>0.8</v>
      </c>
      <c r="B33" s="66" t="str">
        <f>Hauptgang!B11</f>
        <v>Stk</v>
      </c>
      <c r="C33" s="145" t="str">
        <f>Hauptgang!C11</f>
        <v>Eier (zum Bestreichen)</v>
      </c>
      <c r="D33" s="64">
        <f>Hauptgang!D11</f>
        <v>0</v>
      </c>
      <c r="E33" s="67"/>
      <c r="G33" s="62"/>
      <c r="H33" s="62"/>
      <c r="I33" s="62"/>
      <c r="J33" s="62"/>
      <c r="K33" s="62"/>
      <c r="L33" s="62"/>
    </row>
    <row r="34" spans="1:12" s="60" customFormat="1" ht="14.25" customHeight="1" x14ac:dyDescent="0.15">
      <c r="A34" s="77">
        <f>SUM(Hauptgang!A12)</f>
        <v>0</v>
      </c>
      <c r="B34" s="66">
        <f>Hauptgang!B12</f>
        <v>0</v>
      </c>
      <c r="C34" s="147" t="str">
        <f>Hauptgang!C12</f>
        <v>Salsa Verde</v>
      </c>
      <c r="D34" s="64">
        <f>Hauptgang!D12</f>
        <v>0</v>
      </c>
      <c r="E34" s="67"/>
      <c r="G34" s="62"/>
      <c r="H34" s="62"/>
      <c r="I34" s="62"/>
      <c r="J34" s="62"/>
      <c r="K34" s="62"/>
      <c r="L34" s="62"/>
    </row>
    <row r="35" spans="1:12" s="60" customFormat="1" ht="14.25" customHeight="1" x14ac:dyDescent="0.15">
      <c r="A35" s="77">
        <f>SUM(Hauptgang!A13)</f>
        <v>2.4</v>
      </c>
      <c r="B35" s="66" t="str">
        <f>Hauptgang!B13</f>
        <v>Stk</v>
      </c>
      <c r="C35" s="145" t="str">
        <f>Hauptgang!C13</f>
        <v>Eier</v>
      </c>
      <c r="D35" s="64">
        <f>Hauptgang!D13</f>
        <v>0</v>
      </c>
      <c r="E35" s="67"/>
      <c r="G35" s="62"/>
      <c r="H35" s="62"/>
      <c r="I35" s="62"/>
      <c r="J35" s="62"/>
      <c r="K35" s="62"/>
      <c r="L35" s="62"/>
    </row>
    <row r="36" spans="1:12" s="60" customFormat="1" ht="14.25" customHeight="1" x14ac:dyDescent="0.15">
      <c r="A36" s="77">
        <f>SUM(Hauptgang!A14)</f>
        <v>0.4</v>
      </c>
      <c r="B36" s="66" t="str">
        <f>Hauptgang!B14</f>
        <v>Stk</v>
      </c>
      <c r="C36" s="145" t="str">
        <f>Hauptgang!C14</f>
        <v>Zitrone</v>
      </c>
      <c r="D36" s="64">
        <f>Hauptgang!D14</f>
        <v>0</v>
      </c>
      <c r="E36" s="67"/>
      <c r="G36" s="62"/>
      <c r="H36" s="62"/>
      <c r="I36" s="62"/>
      <c r="J36" s="62"/>
      <c r="K36" s="62"/>
      <c r="L36" s="62"/>
    </row>
    <row r="37" spans="1:12" s="60" customFormat="1" ht="14.25" customHeight="1" x14ac:dyDescent="0.15">
      <c r="A37" s="77">
        <f>SUM(Hauptgang!A15)</f>
        <v>0.8</v>
      </c>
      <c r="B37" s="66" t="str">
        <f>Hauptgang!B15</f>
        <v>Stk</v>
      </c>
      <c r="C37" s="145" t="str">
        <f>Hauptgang!C15</f>
        <v>Knoblauchzehe</v>
      </c>
      <c r="D37" s="64">
        <f>Hauptgang!D15</f>
        <v>0</v>
      </c>
      <c r="E37" s="67"/>
      <c r="G37" s="62"/>
      <c r="H37" s="62"/>
      <c r="I37" s="62"/>
      <c r="J37" s="62"/>
      <c r="K37" s="62"/>
      <c r="L37" s="62"/>
    </row>
    <row r="38" spans="1:12" s="60" customFormat="1" ht="14.25" customHeight="1" x14ac:dyDescent="0.15">
      <c r="A38" s="77">
        <f>SUM(Hauptgang!A16)</f>
        <v>1.2</v>
      </c>
      <c r="B38" s="66" t="str">
        <f>Hauptgang!B16</f>
        <v>Bund</v>
      </c>
      <c r="C38" s="145" t="str">
        <f>Hauptgang!C16</f>
        <v xml:space="preserve">Glate Petersielie </v>
      </c>
      <c r="D38" s="64">
        <f>Hauptgang!D16</f>
        <v>0</v>
      </c>
      <c r="E38" s="67"/>
      <c r="G38" s="62"/>
      <c r="H38" s="62"/>
      <c r="I38" s="62"/>
      <c r="J38" s="62"/>
      <c r="K38" s="62"/>
      <c r="L38" s="62"/>
    </row>
    <row r="39" spans="1:12" s="60" customFormat="1" ht="14.25" customHeight="1" x14ac:dyDescent="0.15">
      <c r="A39" s="77">
        <f>SUM(Hauptgang!A17)</f>
        <v>0.8</v>
      </c>
      <c r="B39" s="66" t="str">
        <f>Hauptgang!B17</f>
        <v>Bund</v>
      </c>
      <c r="C39" s="145" t="str">
        <f>Hauptgang!C17</f>
        <v>Basilikum</v>
      </c>
      <c r="D39" s="64">
        <f>Hauptgang!D17</f>
        <v>0</v>
      </c>
      <c r="E39" s="67"/>
      <c r="G39" s="62"/>
      <c r="H39" s="62"/>
      <c r="I39" s="62"/>
      <c r="J39" s="62"/>
      <c r="K39" s="62"/>
      <c r="L39" s="62"/>
    </row>
    <row r="40" spans="1:12" s="60" customFormat="1" ht="14.25" customHeight="1" x14ac:dyDescent="0.15">
      <c r="A40" s="77">
        <f>SUM(Hauptgang!A18)</f>
        <v>1.6</v>
      </c>
      <c r="B40" s="66" t="str">
        <f>Hauptgang!B18</f>
        <v>EL</v>
      </c>
      <c r="C40" s="145" t="str">
        <f>Hauptgang!C18</f>
        <v>Kapern</v>
      </c>
      <c r="D40" s="64">
        <f>Hauptgang!D18</f>
        <v>0</v>
      </c>
      <c r="E40" s="67"/>
      <c r="G40" s="62"/>
      <c r="H40" s="62"/>
      <c r="I40" s="62"/>
      <c r="J40" s="62"/>
      <c r="K40" s="62"/>
      <c r="L40" s="62"/>
    </row>
    <row r="41" spans="1:12" s="60" customFormat="1" ht="14.25" customHeight="1" x14ac:dyDescent="0.15">
      <c r="A41" s="77">
        <f>SUM(Hauptgang!A19)</f>
        <v>0.8</v>
      </c>
      <c r="B41" s="66" t="str">
        <f>Hauptgang!B19</f>
        <v>Stk</v>
      </c>
      <c r="C41" s="145" t="str">
        <f>Hauptgang!C19</f>
        <v>Tostbrot</v>
      </c>
      <c r="D41" s="64">
        <f>Hauptgang!D20</f>
        <v>0</v>
      </c>
      <c r="E41" s="67"/>
      <c r="G41" s="62"/>
      <c r="H41" s="62"/>
      <c r="I41" s="62"/>
      <c r="J41" s="62"/>
      <c r="K41" s="62"/>
      <c r="L41" s="62"/>
    </row>
    <row r="42" spans="1:12" s="60" customFormat="1" ht="14.25" customHeight="1" x14ac:dyDescent="0.15">
      <c r="A42" s="77">
        <f>SUM(Hauptgang!A20)</f>
        <v>2.4</v>
      </c>
      <c r="B42" s="66" t="str">
        <f>Hauptgang!B20</f>
        <v>El</v>
      </c>
      <c r="C42" s="145" t="str">
        <f>Hauptgang!C20</f>
        <v>weisser Balsamikoessig</v>
      </c>
      <c r="D42" s="64">
        <f>Hauptgang!D22</f>
        <v>0</v>
      </c>
      <c r="E42" s="67"/>
      <c r="G42" s="62"/>
      <c r="H42" s="62"/>
      <c r="I42" s="62"/>
      <c r="J42" s="62"/>
      <c r="K42" s="62"/>
      <c r="L42" s="62"/>
    </row>
    <row r="43" spans="1:12" s="60" customFormat="1" ht="14.25" customHeight="1" x14ac:dyDescent="0.15">
      <c r="A43" s="77">
        <f>SUM(Hauptgang!A21)</f>
        <v>0.12</v>
      </c>
      <c r="B43" s="66" t="str">
        <f>Hauptgang!B21</f>
        <v>L</v>
      </c>
      <c r="C43" s="145" t="str">
        <f>Hauptgang!C21</f>
        <v>Oliven Oel</v>
      </c>
      <c r="D43" s="64" t="str">
        <f>Hauptgang!D23</f>
        <v xml:space="preserve">      </v>
      </c>
      <c r="E43" s="67"/>
      <c r="G43" s="62"/>
      <c r="H43" s="62"/>
      <c r="I43" s="62"/>
      <c r="J43" s="62"/>
      <c r="K43" s="62"/>
      <c r="L43" s="62"/>
    </row>
    <row r="44" spans="1:12" s="60" customFormat="1" ht="14.25" customHeight="1" x14ac:dyDescent="0.15">
      <c r="A44" s="77">
        <f>SUM(Hauptgang!A22)</f>
        <v>0</v>
      </c>
      <c r="B44" s="66">
        <f>Hauptgang!B22</f>
        <v>0</v>
      </c>
      <c r="C44" s="145" t="str">
        <f>Hauptgang!C22</f>
        <v>Salz Pfeffer &amp; 1 Prise Zucker</v>
      </c>
      <c r="D44" s="64">
        <f>Hauptgang!D26</f>
        <v>0</v>
      </c>
      <c r="E44" s="67"/>
      <c r="G44" s="62"/>
      <c r="H44" s="62"/>
      <c r="I44" s="62"/>
      <c r="J44" s="62"/>
      <c r="K44" s="62"/>
      <c r="L44" s="62"/>
    </row>
    <row r="45" spans="1:12" s="60" customFormat="1" ht="14.25" customHeight="1" x14ac:dyDescent="0.15">
      <c r="A45" s="55" t="str">
        <f>Beilage1!A2</f>
        <v>Hackfleisch Füllung</v>
      </c>
      <c r="B45" s="56"/>
      <c r="C45" s="57"/>
      <c r="D45" s="58" t="s">
        <v>8</v>
      </c>
      <c r="E45" s="59"/>
    </row>
    <row r="46" spans="1:12" s="60" customFormat="1" ht="14.25" customHeight="1" x14ac:dyDescent="0.15">
      <c r="A46" s="77">
        <f>Beilage1!A4</f>
        <v>0.4</v>
      </c>
      <c r="B46" s="66" t="str">
        <f>Beilage1!B4</f>
        <v>Stk</v>
      </c>
      <c r="C46" s="145" t="str">
        <f>Beilage1!C4</f>
        <v>kleine Zwiebel</v>
      </c>
      <c r="D46" s="64">
        <f>Beilage1!F4</f>
        <v>0</v>
      </c>
      <c r="E46" s="67"/>
      <c r="G46" s="62"/>
      <c r="H46" s="62"/>
      <c r="I46" s="62"/>
      <c r="J46" s="62"/>
      <c r="K46" s="62"/>
      <c r="L46" s="62"/>
    </row>
    <row r="47" spans="1:12" s="60" customFormat="1" ht="14.25" customHeight="1" x14ac:dyDescent="0.15">
      <c r="A47" s="77">
        <f>Beilage1!A5</f>
        <v>0.2</v>
      </c>
      <c r="B47" s="66" t="str">
        <f>Beilage1!B5</f>
        <v>Stk</v>
      </c>
      <c r="C47" s="145" t="str">
        <f>Beilage1!C5</f>
        <v>rote Paprika klein gewürffelt</v>
      </c>
      <c r="D47" s="64">
        <f>Beilage1!F5</f>
        <v>0</v>
      </c>
      <c r="E47" s="67"/>
      <c r="G47" s="62"/>
      <c r="H47" s="62"/>
      <c r="I47" s="62"/>
      <c r="J47" s="62"/>
      <c r="K47" s="62"/>
      <c r="L47" s="62"/>
    </row>
    <row r="48" spans="1:12" s="60" customFormat="1" ht="14.25" customHeight="1" x14ac:dyDescent="0.15">
      <c r="A48" s="77">
        <f>Beilage1!A6</f>
        <v>1.6</v>
      </c>
      <c r="B48" s="66" t="str">
        <f>Beilage1!B6</f>
        <v>EL</v>
      </c>
      <c r="C48" s="145" t="str">
        <f>Beilage1!C6</f>
        <v>Oliven Oel</v>
      </c>
      <c r="D48" s="64">
        <f>Beilage1!F6</f>
        <v>0</v>
      </c>
      <c r="E48" s="67"/>
      <c r="G48" s="62"/>
      <c r="H48" s="62"/>
      <c r="I48" s="62"/>
      <c r="J48" s="62"/>
      <c r="K48" s="62"/>
      <c r="L48" s="62"/>
    </row>
    <row r="49" spans="1:12" s="60" customFormat="1" ht="14.25" customHeight="1" x14ac:dyDescent="0.15">
      <c r="A49" s="77">
        <f>Beilage1!A7</f>
        <v>0.1</v>
      </c>
      <c r="B49" s="66" t="str">
        <f>Beilage1!B7</f>
        <v>Kg</v>
      </c>
      <c r="C49" s="145" t="str">
        <f>Beilage1!C7</f>
        <v>Hackfleisch</v>
      </c>
      <c r="D49" s="64">
        <f>Beilage1!F7</f>
        <v>0</v>
      </c>
      <c r="E49" s="67"/>
      <c r="G49" s="62"/>
      <c r="H49" s="62"/>
      <c r="I49" s="62"/>
      <c r="J49" s="62"/>
      <c r="K49" s="62"/>
      <c r="L49" s="62"/>
    </row>
    <row r="50" spans="1:12" s="60" customFormat="1" ht="14.25" customHeight="1" x14ac:dyDescent="0.15">
      <c r="A50" s="77">
        <f>Beilage1!A8</f>
        <v>0.8</v>
      </c>
      <c r="B50" s="66" t="str">
        <f>Beilage1!B8</f>
        <v>EL</v>
      </c>
      <c r="C50" s="145" t="str">
        <f>Beilage1!C8</f>
        <v>Tomatenmark</v>
      </c>
      <c r="D50" s="64">
        <f>Beilage1!F8</f>
        <v>0</v>
      </c>
      <c r="E50" s="67"/>
      <c r="G50" s="62"/>
      <c r="H50" s="62"/>
      <c r="I50" s="62"/>
      <c r="J50" s="62"/>
      <c r="K50" s="62"/>
      <c r="L50" s="62"/>
    </row>
    <row r="51" spans="1:12" s="60" customFormat="1" ht="14.25" customHeight="1" x14ac:dyDescent="0.15">
      <c r="A51" s="77">
        <f>Beilage1!A9</f>
        <v>0.8</v>
      </c>
      <c r="B51" s="66" t="str">
        <f>Beilage1!B9</f>
        <v>Stk</v>
      </c>
      <c r="C51" s="145" t="str">
        <f>Beilage1!C9</f>
        <v>Ei (Größe M) gekocht</v>
      </c>
      <c r="D51" s="64">
        <f>Beilage1!F9</f>
        <v>0</v>
      </c>
      <c r="E51" s="67"/>
      <c r="G51" s="62"/>
      <c r="H51" s="62"/>
      <c r="I51" s="62"/>
      <c r="J51" s="62"/>
      <c r="K51" s="62"/>
      <c r="L51" s="62"/>
    </row>
    <row r="52" spans="1:12" s="60" customFormat="1" ht="14.25" customHeight="1" x14ac:dyDescent="0.15">
      <c r="A52" s="77">
        <f>Beilage1!A10</f>
        <v>0</v>
      </c>
      <c r="B52" s="66">
        <f>Beilage1!B10</f>
        <v>0</v>
      </c>
      <c r="C52" s="145" t="str">
        <f>Beilage1!C10</f>
        <v>Salz und Pfeffer</v>
      </c>
      <c r="D52" s="64">
        <f>Beilage1!F10</f>
        <v>0</v>
      </c>
      <c r="E52" s="67"/>
      <c r="G52" s="62"/>
      <c r="H52" s="62"/>
      <c r="I52" s="62"/>
      <c r="J52" s="62"/>
      <c r="K52" s="62"/>
      <c r="L52" s="62"/>
    </row>
    <row r="53" spans="1:12" s="60" customFormat="1" ht="14.25" customHeight="1" x14ac:dyDescent="0.15">
      <c r="A53" s="77">
        <f>Beilage1!A11</f>
        <v>0.02</v>
      </c>
      <c r="B53" s="66" t="str">
        <f>Beilage1!B11</f>
        <v>Prise</v>
      </c>
      <c r="C53" s="145" t="str">
        <f>Beilage1!C11</f>
        <v>Cayennepfeffer</v>
      </c>
      <c r="D53" s="64">
        <f>Beilage1!F11</f>
        <v>0</v>
      </c>
      <c r="E53" s="67"/>
      <c r="G53" s="62"/>
      <c r="H53" s="62"/>
      <c r="I53" s="62"/>
      <c r="J53" s="62"/>
      <c r="K53" s="62"/>
      <c r="L53" s="62"/>
    </row>
    <row r="54" spans="1:12" s="60" customFormat="1" ht="14.25" customHeight="1" x14ac:dyDescent="0.15">
      <c r="A54" s="77">
        <f>Beilage1!A12</f>
        <v>0.4</v>
      </c>
      <c r="B54" s="66" t="str">
        <f>Beilage1!B12</f>
        <v>TL</v>
      </c>
      <c r="C54" s="145" t="str">
        <f>Beilage1!C12</f>
        <v>Paprikapulver (edelsüß)</v>
      </c>
      <c r="D54" s="64">
        <f>Beilage1!F12</f>
        <v>0</v>
      </c>
      <c r="E54" s="67"/>
      <c r="G54" s="62"/>
      <c r="H54" s="62"/>
      <c r="I54" s="62"/>
      <c r="J54" s="62"/>
      <c r="K54" s="62"/>
      <c r="L54" s="62"/>
    </row>
    <row r="55" spans="1:12" s="60" customFormat="1" ht="14.25" customHeight="1" x14ac:dyDescent="0.15">
      <c r="A55" s="77">
        <f>Beilage1!A13</f>
        <v>2.4</v>
      </c>
      <c r="B55" s="66" t="str">
        <f>Beilage1!B13</f>
        <v>Stk</v>
      </c>
      <c r="C55" s="145" t="str">
        <f>Beilage1!C13</f>
        <v xml:space="preserve">Oliven Schwarz entsteint </v>
      </c>
      <c r="D55" s="64">
        <f>Beilage1!F13</f>
        <v>0</v>
      </c>
      <c r="E55" s="67"/>
      <c r="G55" s="62"/>
      <c r="H55" s="62"/>
      <c r="I55" s="62"/>
      <c r="J55" s="62"/>
      <c r="K55" s="62"/>
      <c r="L55" s="62"/>
    </row>
    <row r="56" spans="1:12" s="60" customFormat="1" ht="14.25" customHeight="1" x14ac:dyDescent="0.15">
      <c r="A56" s="77">
        <f>Beilage1!A14</f>
        <v>0</v>
      </c>
      <c r="B56" s="66">
        <f>Beilage1!B14</f>
        <v>0</v>
      </c>
      <c r="C56" s="145">
        <f>Beilage1!C14</f>
        <v>0</v>
      </c>
      <c r="D56" s="64">
        <f>Beilage1!F14</f>
        <v>0</v>
      </c>
      <c r="E56" s="67"/>
      <c r="G56" s="62"/>
      <c r="H56" s="62"/>
      <c r="I56" s="62"/>
      <c r="J56" s="62"/>
      <c r="K56" s="62"/>
      <c r="L56" s="62"/>
    </row>
    <row r="57" spans="1:12" s="60" customFormat="1" ht="14.25" customHeight="1" x14ac:dyDescent="0.15">
      <c r="A57" s="77">
        <f>Beilage1!A15</f>
        <v>0</v>
      </c>
      <c r="B57" s="66">
        <f>Beilage1!B15</f>
        <v>0</v>
      </c>
      <c r="C57" s="145">
        <f>Beilage1!C15</f>
        <v>0</v>
      </c>
      <c r="D57" s="64">
        <f>Beilage1!F15</f>
        <v>0</v>
      </c>
      <c r="E57" s="67"/>
      <c r="G57" s="62"/>
      <c r="H57" s="62"/>
      <c r="I57" s="62"/>
      <c r="J57" s="62"/>
      <c r="K57" s="62"/>
      <c r="L57" s="62"/>
    </row>
    <row r="58" spans="1:12" s="60" customFormat="1" ht="14.25" customHeight="1" x14ac:dyDescent="0.15">
      <c r="A58" s="77">
        <f>Beilage1!A16</f>
        <v>0</v>
      </c>
      <c r="B58" s="66">
        <f>Beilage1!B16</f>
        <v>0</v>
      </c>
      <c r="C58" s="145">
        <f>Beilage1!C16</f>
        <v>0</v>
      </c>
      <c r="D58" s="64">
        <f>Beilage1!F16</f>
        <v>0</v>
      </c>
      <c r="E58" s="67"/>
      <c r="G58" s="62"/>
      <c r="H58" s="62"/>
      <c r="I58" s="62"/>
      <c r="J58" s="62"/>
      <c r="K58" s="62"/>
      <c r="L58" s="62"/>
    </row>
    <row r="59" spans="1:12" s="60" customFormat="1" ht="14.25" customHeight="1" x14ac:dyDescent="0.15">
      <c r="A59" s="77">
        <f>Beilage1!A17</f>
        <v>0</v>
      </c>
      <c r="B59" s="66">
        <f>Beilage1!B17</f>
        <v>0</v>
      </c>
      <c r="C59" s="145">
        <f>Beilage1!C17</f>
        <v>0</v>
      </c>
      <c r="D59" s="64">
        <f>Beilage1!F17</f>
        <v>0</v>
      </c>
      <c r="E59" s="67"/>
      <c r="G59" s="62"/>
      <c r="H59" s="62"/>
      <c r="I59" s="62"/>
      <c r="J59" s="62"/>
      <c r="K59" s="62"/>
      <c r="L59" s="62"/>
    </row>
    <row r="60" spans="1:12" s="60" customFormat="1" ht="14.25" customHeight="1" x14ac:dyDescent="0.15">
      <c r="A60" s="77">
        <f>Beilage1!A18</f>
        <v>0</v>
      </c>
      <c r="B60" s="66">
        <f>Beilage1!B18</f>
        <v>0</v>
      </c>
      <c r="C60" s="145">
        <f>Beilage1!C18</f>
        <v>0</v>
      </c>
      <c r="D60" s="64">
        <f>Beilage1!F18</f>
        <v>0</v>
      </c>
      <c r="E60" s="67"/>
      <c r="G60" s="62"/>
      <c r="H60" s="62"/>
      <c r="I60" s="62"/>
      <c r="J60" s="62"/>
      <c r="K60" s="62"/>
      <c r="L60" s="62"/>
    </row>
    <row r="61" spans="1:12" s="60" customFormat="1" ht="14.25" customHeight="1" x14ac:dyDescent="0.15">
      <c r="A61" s="77">
        <f>Beilage1!A19</f>
        <v>0</v>
      </c>
      <c r="B61" s="66">
        <f>Beilage1!B19</f>
        <v>0</v>
      </c>
      <c r="C61" s="145">
        <f>Beilage1!C19</f>
        <v>0</v>
      </c>
      <c r="D61" s="64">
        <f>Beilage1!F19</f>
        <v>0</v>
      </c>
      <c r="E61" s="67"/>
      <c r="G61" s="62"/>
      <c r="H61" s="62"/>
      <c r="I61" s="62"/>
      <c r="J61" s="62"/>
      <c r="K61" s="62"/>
      <c r="L61" s="62"/>
    </row>
    <row r="62" spans="1:12" s="60" customFormat="1" ht="14.25" customHeight="1" x14ac:dyDescent="0.15">
      <c r="A62" s="77">
        <f>Beilage1!A20</f>
        <v>0</v>
      </c>
      <c r="B62" s="68">
        <f>Beilage1!B20</f>
        <v>0</v>
      </c>
      <c r="C62" s="145">
        <f>Beilage1!C20</f>
        <v>0</v>
      </c>
      <c r="D62" s="64">
        <f>Beilage1!F20</f>
        <v>0</v>
      </c>
      <c r="E62" s="69"/>
      <c r="G62" s="62"/>
      <c r="H62" s="62"/>
      <c r="I62" s="62"/>
      <c r="J62" s="62"/>
      <c r="K62" s="62"/>
      <c r="L62" s="62"/>
    </row>
    <row r="63" spans="1:12" s="60" customFormat="1" ht="14.25" customHeight="1" x14ac:dyDescent="0.15">
      <c r="A63" s="55" t="str">
        <f>Beilage2!A2</f>
        <v>Thon Füllung</v>
      </c>
      <c r="B63" s="56"/>
      <c r="C63" s="57"/>
      <c r="D63" s="58"/>
      <c r="E63" s="59"/>
    </row>
    <row r="64" spans="1:12" s="60" customFormat="1" ht="14.25" customHeight="1" x14ac:dyDescent="0.15">
      <c r="A64" s="77">
        <f>SUM(Beilage2!A4)</f>
        <v>0.06</v>
      </c>
      <c r="B64" s="66" t="str">
        <f>Beilage2!B4</f>
        <v>Kg</v>
      </c>
      <c r="C64" s="145" t="str">
        <f>Beilage2!C4</f>
        <v>1/2 DoseThunfisch in Salzlake abgetropft</v>
      </c>
      <c r="D64" s="64">
        <f>Beilage2!D4</f>
        <v>0</v>
      </c>
      <c r="E64" s="67"/>
      <c r="G64" s="62"/>
      <c r="H64" s="62"/>
      <c r="I64" s="62"/>
      <c r="J64" s="62"/>
      <c r="K64" s="62"/>
      <c r="L64" s="62"/>
    </row>
    <row r="65" spans="1:12" s="60" customFormat="1" ht="14.25" customHeight="1" x14ac:dyDescent="0.15">
      <c r="A65" s="77">
        <f>SUM(Beilage2!A5)</f>
        <v>0.8</v>
      </c>
      <c r="B65" s="66" t="str">
        <f>Beilage2!B5</f>
        <v>Stk</v>
      </c>
      <c r="C65" s="145" t="str">
        <f>Beilage2!C5</f>
        <v>Peperoncino</v>
      </c>
      <c r="D65" s="64">
        <f>Beilage2!D5</f>
        <v>0</v>
      </c>
      <c r="E65" s="67"/>
      <c r="G65" s="62"/>
      <c r="H65" s="62"/>
      <c r="I65" s="62"/>
      <c r="J65" s="62"/>
      <c r="K65" s="62"/>
      <c r="L65" s="62"/>
    </row>
    <row r="66" spans="1:12" s="60" customFormat="1" ht="14.25" customHeight="1" x14ac:dyDescent="0.15">
      <c r="A66" s="77">
        <f>SUM(Beilage2!A6)</f>
        <v>0.8</v>
      </c>
      <c r="B66" s="66" t="str">
        <f>Beilage2!B6</f>
        <v>Stk</v>
      </c>
      <c r="C66" s="145" t="str">
        <f>Beilage2!C6</f>
        <v>Zwiebel klein</v>
      </c>
      <c r="D66" s="64">
        <f>Beilage2!D6</f>
        <v>0</v>
      </c>
      <c r="E66" s="67"/>
      <c r="G66" s="62"/>
      <c r="H66" s="62"/>
      <c r="I66" s="62"/>
      <c r="J66" s="62"/>
      <c r="K66" s="62"/>
      <c r="L66" s="62"/>
    </row>
    <row r="67" spans="1:12" s="60" customFormat="1" ht="14.25" customHeight="1" x14ac:dyDescent="0.15">
      <c r="A67" s="77">
        <f>SUM(Beilage2!A7)</f>
        <v>0.04</v>
      </c>
      <c r="B67" s="66" t="str">
        <f>Beilage2!B7</f>
        <v>Kg</v>
      </c>
      <c r="C67" s="145" t="str">
        <f>Beilage2!C7</f>
        <v>TK- Blattspinat, aufgetaut</v>
      </c>
      <c r="D67" s="64">
        <f>Beilage2!D7</f>
        <v>0</v>
      </c>
      <c r="E67" s="67"/>
      <c r="G67" s="62"/>
      <c r="H67" s="62"/>
      <c r="I67" s="62"/>
      <c r="J67" s="62"/>
      <c r="K67" s="62"/>
      <c r="L67" s="62"/>
    </row>
    <row r="68" spans="1:12" s="60" customFormat="1" ht="14.25" customHeight="1" x14ac:dyDescent="0.15">
      <c r="A68" s="77">
        <f>SUM(Beilage2!A8)</f>
        <v>0.04</v>
      </c>
      <c r="B68" s="66" t="str">
        <f>Beilage2!B8</f>
        <v>Kg</v>
      </c>
      <c r="C68" s="145" t="str">
        <f>Beilage2!C8</f>
        <v>Manchego Käse</v>
      </c>
      <c r="D68" s="64">
        <f>Beilage2!D8</f>
        <v>0</v>
      </c>
      <c r="E68" s="67"/>
      <c r="G68" s="62"/>
      <c r="H68" s="62"/>
      <c r="I68" s="62"/>
      <c r="J68" s="62"/>
      <c r="K68" s="62"/>
      <c r="L68" s="62"/>
    </row>
    <row r="69" spans="1:12" s="60" customFormat="1" ht="14.25" customHeight="1" x14ac:dyDescent="0.15">
      <c r="A69" s="77">
        <f>SUM(Beilage2!A9)</f>
        <v>1.6</v>
      </c>
      <c r="B69" s="66" t="str">
        <f>Beilage2!B9</f>
        <v>EL</v>
      </c>
      <c r="C69" s="145" t="str">
        <f>Beilage2!C9</f>
        <v>Crème fraîche</v>
      </c>
      <c r="D69" s="64">
        <f>Beilage2!D9</f>
        <v>0</v>
      </c>
      <c r="E69" s="67"/>
      <c r="G69" s="62"/>
      <c r="H69" s="62"/>
      <c r="I69" s="62"/>
      <c r="J69" s="62"/>
      <c r="K69" s="62"/>
      <c r="L69" s="62"/>
    </row>
    <row r="70" spans="1:12" s="60" customFormat="1" ht="14.25" customHeight="1" x14ac:dyDescent="0.15">
      <c r="A70" s="77">
        <f>SUM(Beilage2!A10)</f>
        <v>0.4</v>
      </c>
      <c r="B70" s="66" t="str">
        <f>Beilage2!B10</f>
        <v>TL</v>
      </c>
      <c r="C70" s="145" t="str">
        <f>Beilage2!C10</f>
        <v>Salz</v>
      </c>
      <c r="D70" s="64">
        <f>Beilage2!D10</f>
        <v>0</v>
      </c>
      <c r="E70" s="67"/>
      <c r="G70" s="62"/>
      <c r="H70" s="62"/>
      <c r="I70" s="62"/>
      <c r="J70" s="62"/>
      <c r="K70" s="62"/>
      <c r="L70" s="62"/>
    </row>
    <row r="71" spans="1:12" s="60" customFormat="1" ht="14.25" customHeight="1" x14ac:dyDescent="0.15">
      <c r="A71" s="77">
        <f>SUM(Beilage2!A11)</f>
        <v>0</v>
      </c>
      <c r="B71" s="66">
        <f>Beilage2!B11</f>
        <v>0</v>
      </c>
      <c r="C71" s="145">
        <f>Beilage2!C11</f>
        <v>0</v>
      </c>
      <c r="D71" s="64">
        <f>Beilage2!D11</f>
        <v>0</v>
      </c>
      <c r="E71" s="67"/>
      <c r="G71" s="62"/>
      <c r="H71" s="62"/>
      <c r="I71" s="62"/>
      <c r="J71" s="62"/>
      <c r="K71" s="62"/>
      <c r="L71" s="62"/>
    </row>
    <row r="72" spans="1:12" s="60" customFormat="1" ht="14.25" customHeight="1" x14ac:dyDescent="0.15">
      <c r="A72" s="77">
        <f>SUM(Beilage2!A12)</f>
        <v>0</v>
      </c>
      <c r="B72" s="66">
        <f>Beilage2!B12</f>
        <v>0</v>
      </c>
      <c r="C72" s="145">
        <f>Beilage2!C12</f>
        <v>0</v>
      </c>
      <c r="D72" s="64">
        <f>Beilage2!D12</f>
        <v>0</v>
      </c>
      <c r="E72" s="67"/>
      <c r="G72" s="62"/>
      <c r="H72" s="62"/>
      <c r="I72" s="62"/>
      <c r="J72" s="62"/>
      <c r="K72" s="62"/>
      <c r="L72" s="62"/>
    </row>
    <row r="73" spans="1:12" s="60" customFormat="1" ht="14.25" customHeight="1" x14ac:dyDescent="0.15">
      <c r="A73" s="77">
        <f>SUM(Beilage2!A13)</f>
        <v>0</v>
      </c>
      <c r="B73" s="66">
        <f>Beilage2!B13</f>
        <v>0</v>
      </c>
      <c r="C73" s="145">
        <f>Beilage2!C13</f>
        <v>0</v>
      </c>
      <c r="D73" s="64">
        <f>Beilage2!D13</f>
        <v>0</v>
      </c>
      <c r="E73" s="67"/>
      <c r="G73" s="62"/>
      <c r="H73" s="62"/>
      <c r="I73" s="62"/>
      <c r="J73" s="62"/>
      <c r="K73" s="62"/>
      <c r="L73" s="62"/>
    </row>
    <row r="74" spans="1:12" s="60" customFormat="1" ht="14.25" customHeight="1" x14ac:dyDescent="0.15">
      <c r="A74" s="77">
        <f>SUM(Beilage2!A14)</f>
        <v>0</v>
      </c>
      <c r="B74" s="66">
        <f>Beilage2!B14</f>
        <v>0</v>
      </c>
      <c r="C74" s="145">
        <f>Beilage2!C14</f>
        <v>0</v>
      </c>
      <c r="D74" s="64">
        <f>Beilage2!D14</f>
        <v>0</v>
      </c>
      <c r="E74" s="67"/>
      <c r="G74" s="62"/>
      <c r="H74" s="62"/>
      <c r="I74" s="62"/>
      <c r="J74" s="62"/>
      <c r="K74" s="62"/>
      <c r="L74" s="62"/>
    </row>
    <row r="75" spans="1:12" s="60" customFormat="1" ht="14.25" customHeight="1" x14ac:dyDescent="0.15">
      <c r="A75" s="77">
        <f>SUM(Beilage2!A15)</f>
        <v>0</v>
      </c>
      <c r="B75" s="66">
        <f>Beilage2!B15</f>
        <v>0</v>
      </c>
      <c r="C75" s="145">
        <f>Beilage2!C15</f>
        <v>0</v>
      </c>
      <c r="D75" s="64">
        <f>Beilage2!D15</f>
        <v>0</v>
      </c>
      <c r="E75" s="67"/>
      <c r="G75" s="62"/>
      <c r="H75" s="62"/>
      <c r="I75" s="62"/>
      <c r="J75" s="62"/>
      <c r="K75" s="62"/>
      <c r="L75" s="62"/>
    </row>
    <row r="76" spans="1:12" s="60" customFormat="1" ht="14.25" customHeight="1" x14ac:dyDescent="0.15">
      <c r="A76" s="77">
        <f>SUM(Beilage2!A16)</f>
        <v>0</v>
      </c>
      <c r="B76" s="66">
        <f>Beilage2!B16</f>
        <v>0</v>
      </c>
      <c r="C76" s="145">
        <f>Beilage2!C16</f>
        <v>0</v>
      </c>
      <c r="D76" s="64">
        <f>Beilage2!D16</f>
        <v>0</v>
      </c>
      <c r="E76" s="67"/>
      <c r="G76" s="62"/>
      <c r="H76" s="62"/>
      <c r="I76" s="62"/>
      <c r="J76" s="62"/>
      <c r="K76" s="62"/>
      <c r="L76" s="62"/>
    </row>
    <row r="77" spans="1:12" s="60" customFormat="1" ht="14.25" customHeight="1" x14ac:dyDescent="0.15">
      <c r="A77" s="77">
        <f>SUM(Beilage2!A17)</f>
        <v>0</v>
      </c>
      <c r="B77" s="66">
        <f>Beilage2!B17</f>
        <v>0</v>
      </c>
      <c r="C77" s="145">
        <f>Beilage2!C17</f>
        <v>0</v>
      </c>
      <c r="D77" s="64">
        <f>Beilage2!D17</f>
        <v>0</v>
      </c>
      <c r="E77" s="67"/>
      <c r="G77" s="62"/>
      <c r="H77" s="62"/>
      <c r="I77" s="62"/>
      <c r="J77" s="62"/>
      <c r="K77" s="62"/>
      <c r="L77" s="62"/>
    </row>
    <row r="78" spans="1:12" s="60" customFormat="1" ht="14.25" customHeight="1" x14ac:dyDescent="0.15">
      <c r="A78" s="77">
        <f>SUM(Beilage2!A18)</f>
        <v>0</v>
      </c>
      <c r="B78" s="66">
        <f>Beilage2!B18</f>
        <v>0</v>
      </c>
      <c r="C78" s="145">
        <f>Beilage2!C18</f>
        <v>0</v>
      </c>
      <c r="D78" s="64">
        <f>Beilage2!D18</f>
        <v>0</v>
      </c>
      <c r="E78" s="67"/>
      <c r="G78" s="62"/>
      <c r="H78" s="62"/>
      <c r="I78" s="62"/>
      <c r="J78" s="62"/>
      <c r="K78" s="62"/>
      <c r="L78" s="62"/>
    </row>
    <row r="79" spans="1:12" s="60" customFormat="1" ht="14.25" customHeight="1" x14ac:dyDescent="0.15">
      <c r="A79" s="77">
        <f>SUM(Beilage2!A19)</f>
        <v>0</v>
      </c>
      <c r="B79" s="66">
        <f>Beilage2!B19</f>
        <v>0</v>
      </c>
      <c r="C79" s="145">
        <f>Beilage2!C19</f>
        <v>0</v>
      </c>
      <c r="D79" s="64">
        <f>Beilage2!D19</f>
        <v>0</v>
      </c>
      <c r="E79" s="67"/>
      <c r="G79" s="62"/>
      <c r="H79" s="62"/>
      <c r="I79" s="62"/>
      <c r="J79" s="62"/>
      <c r="K79" s="62"/>
      <c r="L79" s="62"/>
    </row>
    <row r="80" spans="1:12" s="60" customFormat="1" ht="14.25" customHeight="1" x14ac:dyDescent="0.15">
      <c r="A80" s="77">
        <f>SUM(Beilage2!A20)</f>
        <v>0</v>
      </c>
      <c r="B80" s="68">
        <f>Beilage2!B20</f>
        <v>0</v>
      </c>
      <c r="C80" s="145">
        <f>Beilage2!C20</f>
        <v>0</v>
      </c>
      <c r="D80" s="64">
        <f>Beilage2!D20</f>
        <v>0</v>
      </c>
      <c r="E80" s="69"/>
      <c r="G80" s="62"/>
      <c r="H80" s="62"/>
      <c r="I80" s="62"/>
      <c r="J80" s="62"/>
      <c r="K80" s="62"/>
      <c r="L80" s="62"/>
    </row>
    <row r="81" spans="1:12" s="60" customFormat="1" ht="14.25" customHeight="1" x14ac:dyDescent="0.15">
      <c r="A81" s="55" t="str">
        <f>Beilage3!A2</f>
        <v>Poulet Füllung</v>
      </c>
      <c r="B81" s="56"/>
      <c r="C81" s="57"/>
      <c r="D81" s="58"/>
      <c r="E81" s="59"/>
    </row>
    <row r="82" spans="1:12" s="60" customFormat="1" ht="14.25" customHeight="1" x14ac:dyDescent="0.15">
      <c r="A82" s="77">
        <f>Beilage3!A4</f>
        <v>0.2</v>
      </c>
      <c r="B82" s="77" t="str">
        <f>Beilage3!B4</f>
        <v>Dose</v>
      </c>
      <c r="C82" s="148" t="str">
        <f>Beilage3!C4</f>
        <v>Mais (Dose ca.140gr.)</v>
      </c>
      <c r="D82" s="77">
        <f>Beilage3!D4</f>
        <v>0</v>
      </c>
      <c r="E82" s="67"/>
      <c r="G82" s="62"/>
      <c r="H82" s="62"/>
      <c r="I82" s="62"/>
      <c r="J82" s="62"/>
      <c r="K82" s="62"/>
      <c r="L82" s="62"/>
    </row>
    <row r="83" spans="1:12" s="60" customFormat="1" ht="14.25" customHeight="1" x14ac:dyDescent="0.15">
      <c r="A83" s="77">
        <f>Beilage3!A5</f>
        <v>0.4</v>
      </c>
      <c r="B83" s="77">
        <f>Beilage3!B5</f>
        <v>1</v>
      </c>
      <c r="C83" s="148" t="str">
        <f>Beilage3!C5</f>
        <v>Peperoni rot</v>
      </c>
      <c r="D83" s="77">
        <f>Beilage3!D5</f>
        <v>0</v>
      </c>
      <c r="E83" s="67"/>
      <c r="G83" s="62"/>
      <c r="H83" s="62"/>
      <c r="I83" s="62"/>
      <c r="J83" s="62"/>
      <c r="K83" s="62"/>
      <c r="L83" s="62"/>
    </row>
    <row r="84" spans="1:12" s="60" customFormat="1" ht="14.25" customHeight="1" x14ac:dyDescent="0.15">
      <c r="A84" s="77">
        <f>Beilage3!A6</f>
        <v>0.4</v>
      </c>
      <c r="B84" s="77" t="str">
        <f>Beilage3!B6</f>
        <v>Prise</v>
      </c>
      <c r="C84" s="148" t="str">
        <f>Beilage3!C6</f>
        <v>Pfeffer</v>
      </c>
      <c r="D84" s="77">
        <f>Beilage3!D6</f>
        <v>0</v>
      </c>
      <c r="E84" s="67"/>
      <c r="G84" s="62"/>
      <c r="H84" s="62"/>
      <c r="I84" s="62"/>
      <c r="J84" s="62"/>
      <c r="K84" s="62"/>
      <c r="L84" s="62"/>
    </row>
    <row r="85" spans="1:12" s="60" customFormat="1" ht="14.25" customHeight="1" x14ac:dyDescent="0.15">
      <c r="A85" s="77">
        <f>Beilage3!A7</f>
        <v>0.08</v>
      </c>
      <c r="B85" s="77" t="str">
        <f>Beilage3!B7</f>
        <v>Kg</v>
      </c>
      <c r="C85" s="148" t="str">
        <f>Beilage3!C7</f>
        <v>Pouletgeschnetzeltes</v>
      </c>
      <c r="D85" s="77">
        <f>Beilage3!D7</f>
        <v>0</v>
      </c>
      <c r="E85" s="67"/>
      <c r="G85" s="62"/>
      <c r="H85" s="62"/>
      <c r="I85" s="62"/>
      <c r="J85" s="62"/>
      <c r="K85" s="62"/>
      <c r="L85" s="62"/>
    </row>
    <row r="86" spans="1:12" s="60" customFormat="1" ht="14.25" customHeight="1" x14ac:dyDescent="0.15">
      <c r="A86" s="77">
        <f>Beilage3!A8</f>
        <v>0.4</v>
      </c>
      <c r="B86" s="77" t="str">
        <f>Beilage3!B8</f>
        <v>Prise</v>
      </c>
      <c r="C86" s="148" t="str">
        <f>Beilage3!C8</f>
        <v>Salz</v>
      </c>
      <c r="D86" s="77">
        <f>Beilage3!D8</f>
        <v>0</v>
      </c>
      <c r="E86" s="67"/>
      <c r="G86" s="62"/>
      <c r="H86" s="62"/>
      <c r="I86" s="62"/>
      <c r="J86" s="62"/>
      <c r="K86" s="62"/>
      <c r="L86" s="62"/>
    </row>
    <row r="87" spans="1:12" s="60" customFormat="1" ht="14.25" customHeight="1" x14ac:dyDescent="0.15">
      <c r="A87" s="77">
        <f>Beilage3!A9</f>
        <v>0.08</v>
      </c>
      <c r="B87" s="77" t="str">
        <f>Beilage3!B9</f>
        <v>Kg</v>
      </c>
      <c r="C87" s="148" t="str">
        <f>Beilage3!C9</f>
        <v>Tomaten würfel</v>
      </c>
      <c r="D87" s="77">
        <f>Beilage3!D9</f>
        <v>0</v>
      </c>
      <c r="E87" s="67"/>
      <c r="G87" s="62"/>
      <c r="H87" s="62"/>
      <c r="I87" s="62"/>
      <c r="J87" s="62"/>
      <c r="K87" s="62"/>
      <c r="L87" s="62"/>
    </row>
    <row r="88" spans="1:12" s="60" customFormat="1" ht="14.25" customHeight="1" x14ac:dyDescent="0.15">
      <c r="A88" s="77">
        <f>Beilage3!A10</f>
        <v>0.4</v>
      </c>
      <c r="B88" s="77" t="str">
        <f>Beilage3!B10</f>
        <v>Stk</v>
      </c>
      <c r="C88" s="148" t="str">
        <f>Beilage3!C10</f>
        <v>Zwiebel klein</v>
      </c>
      <c r="D88" s="77">
        <f>Beilage3!D10</f>
        <v>0</v>
      </c>
      <c r="E88" s="67"/>
      <c r="G88" s="62"/>
      <c r="H88" s="62"/>
      <c r="I88" s="62"/>
      <c r="J88" s="62"/>
      <c r="K88" s="62"/>
      <c r="L88" s="62"/>
    </row>
    <row r="89" spans="1:12" s="60" customFormat="1" ht="14.25" customHeight="1" x14ac:dyDescent="0.15">
      <c r="A89" s="77">
        <f>Beilage3!A11</f>
        <v>0.4</v>
      </c>
      <c r="B89" s="77" t="str">
        <f>Beilage3!B11</f>
        <v>Prise</v>
      </c>
      <c r="C89" s="148" t="str">
        <f>Beilage3!C11</f>
        <v xml:space="preserve">Cayennepfeffer </v>
      </c>
      <c r="D89" s="77">
        <f>Beilage3!D11</f>
        <v>0</v>
      </c>
      <c r="E89" s="67"/>
      <c r="G89" s="62"/>
      <c r="H89" s="62"/>
      <c r="I89" s="62"/>
      <c r="J89" s="62"/>
      <c r="K89" s="62"/>
      <c r="L89" s="62"/>
    </row>
    <row r="90" spans="1:12" s="60" customFormat="1" ht="14.25" customHeight="1" x14ac:dyDescent="0.15">
      <c r="A90" s="77">
        <f>Beilage3!A12</f>
        <v>0.8</v>
      </c>
      <c r="B90" s="77" t="str">
        <f>Beilage3!B12</f>
        <v>EL</v>
      </c>
      <c r="C90" s="148" t="str">
        <f>Beilage3!C12</f>
        <v>Oel</v>
      </c>
      <c r="D90" s="77">
        <f>Beilage3!D12</f>
        <v>0</v>
      </c>
      <c r="E90" s="67"/>
      <c r="G90" s="62"/>
      <c r="H90" s="62"/>
      <c r="I90" s="62"/>
      <c r="J90" s="62"/>
      <c r="K90" s="62"/>
      <c r="L90" s="62"/>
    </row>
    <row r="91" spans="1:12" s="60" customFormat="1" ht="14.25" customHeight="1" x14ac:dyDescent="0.15">
      <c r="A91" s="77">
        <f>Beilage3!A13</f>
        <v>0</v>
      </c>
      <c r="B91" s="77">
        <f>Beilage3!B13</f>
        <v>0</v>
      </c>
      <c r="C91" s="148">
        <f>Beilage3!C13</f>
        <v>0</v>
      </c>
      <c r="D91" s="77">
        <f>Beilage3!D13</f>
        <v>0</v>
      </c>
      <c r="E91" s="67"/>
      <c r="G91" s="62"/>
      <c r="H91" s="62"/>
      <c r="I91" s="62"/>
      <c r="J91" s="62"/>
      <c r="K91" s="62"/>
      <c r="L91" s="62"/>
    </row>
    <row r="92" spans="1:12" s="60" customFormat="1" ht="14.25" customHeight="1" x14ac:dyDescent="0.15">
      <c r="A92" s="77">
        <f>Beilage3!A14</f>
        <v>0</v>
      </c>
      <c r="B92" s="77">
        <f>Beilage3!B14</f>
        <v>0</v>
      </c>
      <c r="C92" s="148">
        <f>Beilage3!C14</f>
        <v>0</v>
      </c>
      <c r="D92" s="77">
        <f>Beilage3!D14</f>
        <v>0</v>
      </c>
      <c r="E92" s="67"/>
      <c r="G92" s="62"/>
      <c r="H92" s="62"/>
      <c r="I92" s="62"/>
      <c r="J92" s="62"/>
      <c r="K92" s="62"/>
      <c r="L92" s="62"/>
    </row>
    <row r="93" spans="1:12" s="60" customFormat="1" ht="14.25" customHeight="1" x14ac:dyDescent="0.15">
      <c r="A93" s="77">
        <f>Beilage3!A15</f>
        <v>0</v>
      </c>
      <c r="B93" s="77">
        <f>Beilage3!B15</f>
        <v>0</v>
      </c>
      <c r="C93" s="148">
        <f>Beilage3!C15</f>
        <v>0</v>
      </c>
      <c r="D93" s="77">
        <f>Beilage3!D15</f>
        <v>0</v>
      </c>
      <c r="E93" s="67"/>
      <c r="G93" s="62"/>
      <c r="H93" s="62"/>
      <c r="I93" s="62"/>
      <c r="J93" s="62"/>
      <c r="K93" s="62"/>
      <c r="L93" s="62"/>
    </row>
    <row r="94" spans="1:12" s="60" customFormat="1" ht="14.25" customHeight="1" x14ac:dyDescent="0.15">
      <c r="A94" s="77">
        <f>Beilage3!A16</f>
        <v>0</v>
      </c>
      <c r="B94" s="77">
        <f>Beilage3!B16</f>
        <v>0</v>
      </c>
      <c r="C94" s="148">
        <f>Beilage3!C16</f>
        <v>0</v>
      </c>
      <c r="D94" s="77">
        <f>Beilage3!D16</f>
        <v>0</v>
      </c>
      <c r="E94" s="67"/>
      <c r="G94" s="62"/>
      <c r="H94" s="62"/>
      <c r="I94" s="62"/>
      <c r="J94" s="62"/>
      <c r="K94" s="62"/>
      <c r="L94" s="62"/>
    </row>
    <row r="95" spans="1:12" s="60" customFormat="1" ht="14.25" customHeight="1" x14ac:dyDescent="0.15">
      <c r="A95" s="77">
        <f>Beilage3!A17</f>
        <v>0</v>
      </c>
      <c r="B95" s="77">
        <f>Beilage3!B17</f>
        <v>0</v>
      </c>
      <c r="C95" s="148">
        <f>Beilage3!C17</f>
        <v>0</v>
      </c>
      <c r="D95" s="77">
        <f>Beilage3!D17</f>
        <v>0</v>
      </c>
      <c r="E95" s="67"/>
      <c r="G95" s="62"/>
      <c r="H95" s="62"/>
      <c r="I95" s="62"/>
      <c r="J95" s="62"/>
      <c r="K95" s="62"/>
      <c r="L95" s="62"/>
    </row>
    <row r="96" spans="1:12" s="60" customFormat="1" ht="14.25" customHeight="1" x14ac:dyDescent="0.15">
      <c r="A96" s="77">
        <f>Beilage3!A18</f>
        <v>0</v>
      </c>
      <c r="B96" s="77">
        <f>Beilage3!B18</f>
        <v>0</v>
      </c>
      <c r="C96" s="148">
        <f>Beilage3!C18</f>
        <v>0</v>
      </c>
      <c r="D96" s="77">
        <f>Beilage3!D18</f>
        <v>0</v>
      </c>
      <c r="E96" s="67"/>
      <c r="G96" s="62"/>
      <c r="H96" s="62"/>
      <c r="I96" s="62"/>
      <c r="J96" s="62"/>
      <c r="K96" s="62"/>
      <c r="L96" s="62"/>
    </row>
    <row r="97" spans="1:12" s="60" customFormat="1" ht="14.25" customHeight="1" x14ac:dyDescent="0.15">
      <c r="A97" s="77">
        <f>Beilage3!A19</f>
        <v>0</v>
      </c>
      <c r="B97" s="77">
        <f>Beilage3!B19</f>
        <v>0</v>
      </c>
      <c r="C97" s="148">
        <f>Beilage3!C19</f>
        <v>0</v>
      </c>
      <c r="D97" s="77">
        <f>Beilage3!D19</f>
        <v>0</v>
      </c>
      <c r="E97" s="67"/>
      <c r="G97" s="62"/>
      <c r="H97" s="62"/>
      <c r="I97" s="62"/>
      <c r="J97" s="62"/>
      <c r="K97" s="62"/>
      <c r="L97" s="62"/>
    </row>
    <row r="98" spans="1:12" s="60" customFormat="1" ht="14.25" customHeight="1" x14ac:dyDescent="0.15">
      <c r="A98" s="77">
        <f>SUM(Beilage2!A38)</f>
        <v>0</v>
      </c>
      <c r="B98" s="68">
        <f>Beilage2!B38</f>
        <v>0</v>
      </c>
      <c r="C98" s="145">
        <f>Beilage2!C38</f>
        <v>0</v>
      </c>
      <c r="D98" s="64">
        <f>Beilage2!D38</f>
        <v>0</v>
      </c>
      <c r="E98" s="69"/>
      <c r="G98" s="62"/>
      <c r="H98" s="62"/>
      <c r="I98" s="62"/>
      <c r="J98" s="62"/>
      <c r="K98" s="62"/>
      <c r="L98" s="62"/>
    </row>
    <row r="99" spans="1:12" s="60" customFormat="1" ht="14.25" customHeight="1" x14ac:dyDescent="0.15">
      <c r="A99" s="55" t="str">
        <f>Dessert!A2</f>
        <v>Leche asada mit Mango</v>
      </c>
      <c r="B99" s="56"/>
      <c r="C99" s="57"/>
      <c r="D99" s="58" t="s">
        <v>8</v>
      </c>
      <c r="E99" s="59"/>
    </row>
    <row r="100" spans="1:12" s="60" customFormat="1" ht="14.25" customHeight="1" x14ac:dyDescent="0.15">
      <c r="A100" s="77">
        <f>SUM(Dessert!A4)</f>
        <v>0.4</v>
      </c>
      <c r="B100" s="66" t="str">
        <f>Dessert!B4</f>
        <v>Stk</v>
      </c>
      <c r="C100" s="145" t="str">
        <f>Dessert!C4</f>
        <v>Mango (klein gewürfelt)</v>
      </c>
      <c r="D100" s="64">
        <f>Dessert!D4</f>
        <v>0</v>
      </c>
      <c r="E100" s="67"/>
      <c r="G100" s="62"/>
      <c r="H100" s="62"/>
      <c r="I100" s="62"/>
      <c r="J100" s="62"/>
      <c r="K100" s="62"/>
      <c r="L100" s="62"/>
    </row>
    <row r="101" spans="1:12" s="60" customFormat="1" ht="14.25" customHeight="1" x14ac:dyDescent="0.15">
      <c r="A101" s="77">
        <f>SUM(Dessert!A5)</f>
        <v>0</v>
      </c>
      <c r="B101" s="66">
        <f>Dessert!B5</f>
        <v>0</v>
      </c>
      <c r="C101" s="145">
        <f>Dessert!C5</f>
        <v>0</v>
      </c>
      <c r="D101" s="64">
        <f>Dessert!D5</f>
        <v>0</v>
      </c>
      <c r="E101" s="67"/>
      <c r="G101" s="62"/>
      <c r="H101" s="62"/>
      <c r="I101" s="62"/>
      <c r="J101" s="62"/>
      <c r="K101" s="62"/>
      <c r="L101" s="62"/>
    </row>
    <row r="102" spans="1:12" s="60" customFormat="1" ht="14.25" customHeight="1" x14ac:dyDescent="0.15">
      <c r="A102" s="77">
        <f>SUM(Dessert!A6)</f>
        <v>0.08</v>
      </c>
      <c r="B102" s="66" t="str">
        <f>Dessert!B6</f>
        <v>Kg</v>
      </c>
      <c r="C102" s="145" t="str">
        <f>Dessert!C6</f>
        <v xml:space="preserve">Zucker weiss </v>
      </c>
      <c r="D102" s="64">
        <f>Dessert!D6</f>
        <v>0</v>
      </c>
      <c r="E102" s="67"/>
      <c r="G102" s="62"/>
      <c r="H102" s="62"/>
      <c r="I102" s="62"/>
      <c r="J102" s="62"/>
      <c r="K102" s="62"/>
      <c r="L102" s="62"/>
    </row>
    <row r="103" spans="1:12" s="60" customFormat="1" ht="14.25" customHeight="1" x14ac:dyDescent="0.15">
      <c r="A103" s="77">
        <f>SUM(Dessert!A7)</f>
        <v>0.12</v>
      </c>
      <c r="B103" s="66" t="str">
        <f>Dessert!B7</f>
        <v>L</v>
      </c>
      <c r="C103" s="145" t="str">
        <f>Dessert!C7</f>
        <v>Rahm (Schlagrahm)</v>
      </c>
      <c r="D103" s="64">
        <f>Dessert!D7</f>
        <v>0</v>
      </c>
      <c r="E103" s="67"/>
      <c r="G103" s="62"/>
      <c r="H103" s="62"/>
      <c r="I103" s="62"/>
      <c r="J103" s="62"/>
      <c r="K103" s="62"/>
      <c r="L103" s="62"/>
    </row>
    <row r="104" spans="1:12" s="60" customFormat="1" ht="14.25" customHeight="1" x14ac:dyDescent="0.15">
      <c r="A104" s="77">
        <f>SUM(Dessert!A8)</f>
        <v>3.2</v>
      </c>
      <c r="B104" s="66" t="str">
        <f>Dessert!B8</f>
        <v>Stk</v>
      </c>
      <c r="C104" s="145" t="str">
        <f>Dessert!C8</f>
        <v>Eier</v>
      </c>
      <c r="D104" s="64">
        <f>Dessert!D8</f>
        <v>0</v>
      </c>
      <c r="E104" s="67"/>
      <c r="G104" s="62"/>
      <c r="H104" s="62"/>
      <c r="I104" s="62"/>
      <c r="J104" s="62"/>
      <c r="K104" s="62"/>
      <c r="L104" s="62"/>
    </row>
    <row r="105" spans="1:12" s="60" customFormat="1" ht="14.25" customHeight="1" x14ac:dyDescent="0.15">
      <c r="A105" s="77">
        <f>SUM(Dessert!A9)</f>
        <v>0.04</v>
      </c>
      <c r="B105" s="66" t="str">
        <f>Dessert!B9</f>
        <v>Kg</v>
      </c>
      <c r="C105" s="145" t="str">
        <f>Dessert!C9</f>
        <v xml:space="preserve">Zucker weiss </v>
      </c>
      <c r="D105" s="64">
        <f>Dessert!D9</f>
        <v>0</v>
      </c>
      <c r="E105" s="67"/>
      <c r="G105" s="62"/>
      <c r="H105" s="62"/>
      <c r="I105" s="62"/>
      <c r="J105" s="62"/>
      <c r="K105" s="62"/>
      <c r="L105" s="62"/>
    </row>
    <row r="106" spans="1:12" s="60" customFormat="1" ht="14.25" customHeight="1" x14ac:dyDescent="0.15">
      <c r="A106" s="77">
        <f>SUM(Dessert!A10)</f>
        <v>0.8</v>
      </c>
      <c r="B106" s="66" t="str">
        <f>Dessert!B10</f>
        <v>Stk</v>
      </c>
      <c r="C106" s="145" t="str">
        <f>Dessert!C10</f>
        <v>Vanille Schote (ausgekratzt)</v>
      </c>
      <c r="D106" s="64">
        <f>Dessert!D10</f>
        <v>0</v>
      </c>
      <c r="E106" s="67"/>
      <c r="G106" s="62"/>
      <c r="H106" s="62"/>
      <c r="I106" s="62"/>
      <c r="J106" s="62"/>
      <c r="K106" s="62"/>
      <c r="L106" s="62"/>
    </row>
    <row r="107" spans="1:12" s="60" customFormat="1" ht="14.25" customHeight="1" x14ac:dyDescent="0.15">
      <c r="A107" s="77">
        <f>SUM(Dessert!A11)</f>
        <v>0</v>
      </c>
      <c r="B107" s="66">
        <f>Dessert!B11</f>
        <v>0</v>
      </c>
      <c r="C107" s="145">
        <f>Dessert!C11</f>
        <v>0</v>
      </c>
      <c r="D107" s="64">
        <f>Dessert!D11</f>
        <v>0</v>
      </c>
      <c r="E107" s="67"/>
      <c r="G107" s="62"/>
      <c r="H107" s="62"/>
      <c r="I107" s="62"/>
      <c r="J107" s="62"/>
      <c r="K107" s="62"/>
      <c r="L107" s="62"/>
    </row>
    <row r="108" spans="1:12" s="60" customFormat="1" ht="14.25" customHeight="1" x14ac:dyDescent="0.15">
      <c r="A108" s="77">
        <f>SUM(Dessert!A12)</f>
        <v>0</v>
      </c>
      <c r="B108" s="66">
        <f>Dessert!B12</f>
        <v>0</v>
      </c>
      <c r="C108" s="145">
        <f>Dessert!C12</f>
        <v>0</v>
      </c>
      <c r="D108" s="64">
        <f>Dessert!D12</f>
        <v>0</v>
      </c>
      <c r="E108" s="67"/>
      <c r="G108" s="62"/>
      <c r="H108" s="62"/>
      <c r="I108" s="62"/>
      <c r="J108" s="62"/>
      <c r="K108" s="62"/>
      <c r="L108" s="62"/>
    </row>
    <row r="109" spans="1:12" s="60" customFormat="1" ht="14.25" customHeight="1" x14ac:dyDescent="0.15">
      <c r="A109" s="77">
        <f>SUM(Dessert!A13)</f>
        <v>0</v>
      </c>
      <c r="B109" s="66">
        <f>Dessert!B13</f>
        <v>0</v>
      </c>
      <c r="C109" s="145">
        <f>Dessert!C13</f>
        <v>0</v>
      </c>
      <c r="D109" s="64">
        <f>Dessert!D13</f>
        <v>0</v>
      </c>
      <c r="E109" s="67"/>
      <c r="G109" s="62"/>
      <c r="H109" s="62"/>
      <c r="I109" s="62"/>
      <c r="J109" s="62"/>
      <c r="K109" s="62"/>
      <c r="L109" s="62"/>
    </row>
    <row r="110" spans="1:12" s="60" customFormat="1" ht="14.25" customHeight="1" x14ac:dyDescent="0.15">
      <c r="A110" s="77">
        <f>SUM(Dessert!A14)</f>
        <v>0</v>
      </c>
      <c r="B110" s="66">
        <f>Dessert!B14</f>
        <v>0</v>
      </c>
      <c r="C110" s="145">
        <f>Dessert!C14</f>
        <v>0</v>
      </c>
      <c r="D110" s="64">
        <f>Dessert!D14</f>
        <v>0</v>
      </c>
      <c r="E110" s="67"/>
      <c r="G110" s="62"/>
      <c r="H110" s="62"/>
      <c r="I110" s="62"/>
      <c r="J110" s="62"/>
      <c r="K110" s="62"/>
      <c r="L110" s="62"/>
    </row>
    <row r="111" spans="1:12" s="60" customFormat="1" ht="14.25" customHeight="1" x14ac:dyDescent="0.15">
      <c r="A111" s="77">
        <f>SUM(Dessert!A15)</f>
        <v>0</v>
      </c>
      <c r="B111" s="66">
        <f>Dessert!B15</f>
        <v>0</v>
      </c>
      <c r="C111" s="145">
        <f>Dessert!C15</f>
        <v>0</v>
      </c>
      <c r="D111" s="64">
        <f>Dessert!D15</f>
        <v>0</v>
      </c>
      <c r="E111" s="67"/>
      <c r="G111" s="62"/>
      <c r="H111" s="62"/>
      <c r="I111" s="62"/>
      <c r="J111" s="62"/>
      <c r="K111" s="62"/>
      <c r="L111" s="62"/>
    </row>
    <row r="112" spans="1:12" s="60" customFormat="1" ht="14.25" customHeight="1" x14ac:dyDescent="0.15">
      <c r="A112" s="77">
        <f>SUM(Dessert!A16)</f>
        <v>0</v>
      </c>
      <c r="B112" s="66">
        <f>Dessert!B16</f>
        <v>0</v>
      </c>
      <c r="C112" s="145">
        <f>Dessert!C16</f>
        <v>0</v>
      </c>
      <c r="D112" s="64">
        <f>Dessert!D16</f>
        <v>0</v>
      </c>
      <c r="E112" s="67"/>
      <c r="G112" s="150"/>
      <c r="H112" s="62"/>
      <c r="I112" s="62"/>
      <c r="J112" s="62"/>
      <c r="K112" s="62"/>
      <c r="L112" s="62"/>
    </row>
    <row r="113" spans="1:12" s="60" customFormat="1" ht="14.25" customHeight="1" x14ac:dyDescent="0.15">
      <c r="A113" s="77">
        <f>SUM(Dessert!A17)</f>
        <v>0</v>
      </c>
      <c r="B113" s="66">
        <f>Dessert!B17</f>
        <v>0</v>
      </c>
      <c r="C113" s="145">
        <f>Dessert!C17</f>
        <v>0</v>
      </c>
      <c r="D113" s="64">
        <f>Dessert!D17</f>
        <v>0</v>
      </c>
      <c r="E113" s="67"/>
      <c r="G113" s="62"/>
      <c r="H113" s="62"/>
      <c r="I113" s="62"/>
      <c r="J113" s="62"/>
      <c r="K113" s="62"/>
      <c r="L113" s="62"/>
    </row>
    <row r="114" spans="1:12" s="60" customFormat="1" ht="14.25" customHeight="1" x14ac:dyDescent="0.15">
      <c r="A114" s="77">
        <f>SUM(Dessert!A18)</f>
        <v>0</v>
      </c>
      <c r="B114" s="66">
        <f>Dessert!B18</f>
        <v>0</v>
      </c>
      <c r="C114" s="145">
        <f>Dessert!C18</f>
        <v>0</v>
      </c>
      <c r="D114" s="64">
        <f>Dessert!D18</f>
        <v>0</v>
      </c>
      <c r="E114" s="67"/>
      <c r="G114" s="62"/>
      <c r="H114" s="62"/>
      <c r="I114" s="62"/>
      <c r="J114" s="62"/>
      <c r="K114" s="62"/>
      <c r="L114" s="62"/>
    </row>
    <row r="115" spans="1:12" s="60" customFormat="1" ht="14.25" customHeight="1" x14ac:dyDescent="0.15">
      <c r="A115" s="77">
        <f>SUM(Dessert!A19)</f>
        <v>0</v>
      </c>
      <c r="B115" s="66">
        <f>Dessert!B19</f>
        <v>0</v>
      </c>
      <c r="C115" s="145">
        <f>Dessert!C19</f>
        <v>0</v>
      </c>
      <c r="D115" s="64">
        <f>Dessert!D19</f>
        <v>0</v>
      </c>
      <c r="E115" s="67"/>
      <c r="G115" s="62"/>
      <c r="H115" s="62"/>
      <c r="I115" s="62"/>
      <c r="J115" s="62"/>
      <c r="K115" s="62"/>
      <c r="L115" s="62"/>
    </row>
    <row r="116" spans="1:12" s="60" customFormat="1" ht="14.25" customHeight="1" x14ac:dyDescent="0.15">
      <c r="A116" s="77">
        <f>SUM(Dessert!A20)</f>
        <v>0</v>
      </c>
      <c r="B116" s="66">
        <f>Dessert!B20</f>
        <v>0</v>
      </c>
      <c r="C116" s="145">
        <f>Dessert!C20</f>
        <v>0</v>
      </c>
      <c r="D116" s="64">
        <f>Dessert!D20</f>
        <v>0</v>
      </c>
      <c r="E116" s="67"/>
      <c r="G116" s="62"/>
      <c r="H116" s="62"/>
      <c r="I116" s="62"/>
      <c r="J116" s="62"/>
      <c r="K116" s="62"/>
      <c r="L116" s="62"/>
    </row>
    <row r="117" spans="1:12" ht="26.25" customHeight="1" x14ac:dyDescent="0.15">
      <c r="A117" s="51"/>
      <c r="B117" s="52"/>
      <c r="C117" s="149"/>
      <c r="D117" s="53"/>
      <c r="E117" s="54"/>
    </row>
  </sheetData>
  <phoneticPr fontId="0" type="noConversion"/>
  <pageMargins left="0.78740157480314998" right="0.78740157480314998" top="0.82677165354330695" bottom="0.98425196850393704" header="0.511811023622047" footer="0.511811023622047"/>
  <pageSetup paperSize="9" scale="85" fitToHeight="4" orientation="portrait" r:id="rId1"/>
  <headerFooter alignWithMargins="0"/>
  <rowBreaks count="2" manualBreakCount="2">
    <brk id="44" max="4" man="1"/>
    <brk id="118" max="4" man="1"/>
  </rowBreaks>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4" baseType="variant">
      <vt:variant>
        <vt:lpstr>Arbeitsblätter</vt:lpstr>
      </vt:variant>
      <vt:variant>
        <vt:i4>8</vt:i4>
      </vt:variant>
      <vt:variant>
        <vt:lpstr>Benannte Bereiche</vt:lpstr>
      </vt:variant>
      <vt:variant>
        <vt:i4>8</vt:i4>
      </vt:variant>
    </vt:vector>
  </HeadingPairs>
  <TitlesOfParts>
    <vt:vector size="16" baseType="lpstr">
      <vt:lpstr>Menu</vt:lpstr>
      <vt:lpstr>Vorspeise</vt:lpstr>
      <vt:lpstr>Hauptgang</vt:lpstr>
      <vt:lpstr>Beilage1</vt:lpstr>
      <vt:lpstr>Beilage2</vt:lpstr>
      <vt:lpstr>Beilage3</vt:lpstr>
      <vt:lpstr>Dessert</vt:lpstr>
      <vt:lpstr>Einkaufsliste</vt:lpstr>
      <vt:lpstr>Beilage1!Druckbereich</vt:lpstr>
      <vt:lpstr>Beilage2!Druckbereich</vt:lpstr>
      <vt:lpstr>Beilage3!Druckbereich</vt:lpstr>
      <vt:lpstr>Dessert!Druckbereich</vt:lpstr>
      <vt:lpstr>Einkaufsliste!Druckbereich</vt:lpstr>
      <vt:lpstr>Hauptgang!Druckbereich</vt:lpstr>
      <vt:lpstr>Menu!Druckbereich</vt:lpstr>
      <vt:lpstr>Vorspeise!Druckbereich</vt:lpstr>
    </vt:vector>
  </TitlesOfParts>
  <Company>Migros Luzern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Filiale MR Metalli</dc:creator>
  <cp:lastModifiedBy>Sedat Yemisci</cp:lastModifiedBy>
  <cp:lastPrinted>2024-03-21T22:07:09Z</cp:lastPrinted>
  <dcterms:created xsi:type="dcterms:W3CDTF">1999-10-19T11:12:44Z</dcterms:created>
  <dcterms:modified xsi:type="dcterms:W3CDTF">2024-03-21T22:07:11Z</dcterms:modified>
</cp:coreProperties>
</file>