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C:\Daten\Kochen\HKZ\Rezepte\2015\"/>
    </mc:Choice>
  </mc:AlternateContent>
  <bookViews>
    <workbookView xWindow="0" yWindow="0" windowWidth="28800" windowHeight="12435" tabRatio="676"/>
  </bookViews>
  <sheets>
    <sheet name="Menu" sheetId="50625" r:id="rId1"/>
    <sheet name="Vorspeise" sheetId="50616" r:id="rId2"/>
    <sheet name="Suppe" sheetId="50619" r:id="rId3"/>
    <sheet name="Hauptgang" sheetId="50620" r:id="rId4"/>
    <sheet name="Dessert" sheetId="50621" r:id="rId5"/>
    <sheet name="Einkaufsliste" sheetId="50622" r:id="rId6"/>
  </sheets>
  <definedNames>
    <definedName name="_xlnm.Print_Area" localSheetId="4">Dessert!$A$1:$F$30</definedName>
    <definedName name="_xlnm.Print_Area" localSheetId="5">Einkaufsliste!$A$1:$E$103</definedName>
    <definedName name="_xlnm.Print_Area" localSheetId="3">Hauptgang!$A$1:$F$30,Hauptgang!$I$2</definedName>
    <definedName name="_xlnm.Print_Area" localSheetId="0">Menu!$A$1:$B$17</definedName>
    <definedName name="_xlnm.Print_Area" localSheetId="2">Suppe!$A$1:$F$31</definedName>
    <definedName name="_xlnm.Print_Area" localSheetId="1">Vorspeise!$A$1:$F$31</definedName>
  </definedNames>
  <calcPr calcId="152511"/>
</workbook>
</file>

<file path=xl/calcChain.xml><?xml version="1.0" encoding="utf-8"?>
<calcChain xmlns="http://schemas.openxmlformats.org/spreadsheetml/2006/main">
  <c r="A82" i="50622" l="1"/>
  <c r="B82" i="50622"/>
  <c r="C82" i="50622"/>
  <c r="D82" i="50622"/>
  <c r="B66" i="50622"/>
  <c r="C66" i="50622"/>
  <c r="D66" i="50622"/>
  <c r="B67" i="50622"/>
  <c r="C67" i="50622"/>
  <c r="D67" i="50622"/>
  <c r="B68" i="50622"/>
  <c r="C68" i="50622"/>
  <c r="D68" i="50622"/>
  <c r="B69" i="50622"/>
  <c r="C69" i="50622"/>
  <c r="D69" i="50622"/>
  <c r="B70" i="50622"/>
  <c r="C70" i="50622"/>
  <c r="D70" i="50622"/>
  <c r="B71" i="50622"/>
  <c r="C71" i="50622"/>
  <c r="D71" i="50622"/>
  <c r="B72" i="50622"/>
  <c r="C72" i="50622"/>
  <c r="D72" i="50622"/>
  <c r="B73" i="50622"/>
  <c r="C73" i="50622"/>
  <c r="D73" i="50622"/>
  <c r="B74" i="50622"/>
  <c r="C74" i="50622"/>
  <c r="D74" i="50622"/>
  <c r="B75" i="50622"/>
  <c r="C75" i="50622"/>
  <c r="D75" i="50622"/>
  <c r="B76" i="50622"/>
  <c r="C76" i="50622"/>
  <c r="D76" i="50622"/>
  <c r="B41" i="50622"/>
  <c r="C41" i="50622"/>
  <c r="D41" i="50622"/>
  <c r="B42" i="50622"/>
  <c r="C42" i="50622"/>
  <c r="D42" i="50622"/>
  <c r="B43" i="50622"/>
  <c r="C43" i="50622"/>
  <c r="D43" i="50622"/>
  <c r="B44" i="50622"/>
  <c r="C44" i="50622"/>
  <c r="D44" i="50622"/>
  <c r="B45" i="50622"/>
  <c r="C45" i="50622"/>
  <c r="D45" i="50622"/>
  <c r="B46" i="50622"/>
  <c r="C46" i="50622"/>
  <c r="D46" i="50622"/>
  <c r="B47" i="50622"/>
  <c r="C47" i="50622"/>
  <c r="D47" i="50622"/>
  <c r="B48" i="50622"/>
  <c r="C48" i="50622"/>
  <c r="D48" i="50622"/>
  <c r="B49" i="50622"/>
  <c r="C49" i="50622"/>
  <c r="D49" i="50622"/>
  <c r="B50" i="50622"/>
  <c r="C50" i="50622"/>
  <c r="D50" i="50622"/>
  <c r="B51" i="50622"/>
  <c r="C51" i="50622"/>
  <c r="D51" i="50622"/>
  <c r="B52" i="50622"/>
  <c r="C52" i="50622"/>
  <c r="D52" i="50622"/>
  <c r="B53" i="50622"/>
  <c r="C53" i="50622"/>
  <c r="D53" i="50622"/>
  <c r="B54" i="50622"/>
  <c r="C54" i="50622"/>
  <c r="D54" i="50622"/>
  <c r="A55" i="50622"/>
  <c r="B55" i="50622"/>
  <c r="C55" i="50622"/>
  <c r="D55" i="50622"/>
  <c r="B56" i="50622"/>
  <c r="C56" i="50622"/>
  <c r="D56" i="50622"/>
  <c r="A57" i="50622"/>
  <c r="B57" i="50622"/>
  <c r="C57" i="50622"/>
  <c r="D57" i="50622"/>
  <c r="A58" i="50622"/>
  <c r="B58" i="50622"/>
  <c r="C58" i="50622"/>
  <c r="D58" i="50622"/>
  <c r="A59" i="50622"/>
  <c r="B59" i="50622"/>
  <c r="C59" i="50622"/>
  <c r="D59" i="50622"/>
  <c r="A60" i="50622"/>
  <c r="B60" i="50622"/>
  <c r="C60" i="50622"/>
  <c r="D60" i="50622"/>
  <c r="A61" i="50622"/>
  <c r="B61" i="50622"/>
  <c r="C61" i="50622"/>
  <c r="D61" i="50622"/>
  <c r="A62" i="50622"/>
  <c r="B62" i="50622"/>
  <c r="C62" i="50622"/>
  <c r="D62" i="50622"/>
  <c r="A63" i="50622"/>
  <c r="B63" i="50622"/>
  <c r="C63" i="50622"/>
  <c r="D63" i="50622"/>
  <c r="D9" i="50622"/>
  <c r="D10" i="50622"/>
  <c r="D11" i="50622"/>
  <c r="D12" i="50622"/>
  <c r="D13" i="50622"/>
  <c r="D14" i="50622"/>
  <c r="C9" i="50622"/>
  <c r="C10" i="50622"/>
  <c r="C11" i="50622"/>
  <c r="C12" i="50622"/>
  <c r="C13" i="50622"/>
  <c r="C14" i="50622"/>
  <c r="C15" i="50622"/>
  <c r="B9" i="50622"/>
  <c r="B10" i="50622"/>
  <c r="B11" i="50622"/>
  <c r="B12" i="50622"/>
  <c r="B13" i="50622"/>
  <c r="B14" i="50622"/>
  <c r="B15" i="50622"/>
  <c r="B16" i="50622"/>
  <c r="A10" i="50622"/>
  <c r="A18" i="50622"/>
  <c r="A64" i="50622"/>
  <c r="D77" i="50622"/>
  <c r="D78" i="50622"/>
  <c r="D79" i="50622"/>
  <c r="D80" i="50622"/>
  <c r="D81" i="50622"/>
  <c r="D65" i="50622"/>
  <c r="D40" i="50622"/>
  <c r="D23" i="50622"/>
  <c r="D24" i="50622"/>
  <c r="D25" i="50622"/>
  <c r="D26" i="50622"/>
  <c r="D27" i="50622"/>
  <c r="D28" i="50622"/>
  <c r="D29" i="50622"/>
  <c r="D30" i="50622"/>
  <c r="D31" i="50622"/>
  <c r="D32" i="50622"/>
  <c r="D33" i="50622"/>
  <c r="D34" i="50622"/>
  <c r="D35" i="50622"/>
  <c r="D36" i="50622"/>
  <c r="D37" i="50622"/>
  <c r="D38" i="50622"/>
  <c r="D22" i="50622"/>
  <c r="D5" i="50622"/>
  <c r="D6" i="50622"/>
  <c r="D7" i="50622"/>
  <c r="D8" i="50622"/>
  <c r="D15" i="50622"/>
  <c r="D16" i="50622"/>
  <c r="D17" i="50622"/>
  <c r="D18" i="50622"/>
  <c r="D19" i="50622"/>
  <c r="D20" i="50622"/>
  <c r="D4" i="50622"/>
  <c r="C18" i="50622" l="1"/>
  <c r="C20" i="50622"/>
  <c r="B36" i="50622"/>
  <c r="C36" i="50622"/>
  <c r="B37" i="50622"/>
  <c r="C37" i="50622"/>
  <c r="B38" i="50622"/>
  <c r="C38" i="50622"/>
  <c r="B19" i="50622"/>
  <c r="B20" i="50622"/>
  <c r="B22" i="50622"/>
  <c r="B23" i="50622"/>
  <c r="B24" i="50622"/>
  <c r="B25" i="50622"/>
  <c r="B26" i="50622"/>
  <c r="B5" i="50622"/>
  <c r="B6" i="50622"/>
  <c r="B7" i="50622"/>
  <c r="B8" i="50622"/>
  <c r="B17" i="50622"/>
  <c r="B18" i="50622"/>
  <c r="B4" i="50622"/>
  <c r="A2" i="50620"/>
  <c r="A39" i="50622" s="1"/>
  <c r="A2" i="50619"/>
  <c r="A21" i="50622" s="1"/>
  <c r="A2" i="50616"/>
  <c r="J19" i="50621" l="1"/>
  <c r="J20" i="50621"/>
  <c r="J17" i="50620"/>
  <c r="J18" i="50620"/>
  <c r="J4" i="50616"/>
  <c r="J5" i="50616"/>
  <c r="J6" i="50616"/>
  <c r="J7" i="50616"/>
  <c r="J8" i="50616"/>
  <c r="J9" i="50616"/>
  <c r="J11" i="50616"/>
  <c r="J12" i="50616"/>
  <c r="J13" i="50616"/>
  <c r="J14" i="50616"/>
  <c r="J15" i="50616"/>
  <c r="J16" i="50616"/>
  <c r="J17" i="50616"/>
  <c r="J18" i="50616"/>
  <c r="B80" i="50622" l="1"/>
  <c r="C80" i="50622"/>
  <c r="B81" i="50622"/>
  <c r="C81" i="50622"/>
  <c r="A83" i="50622"/>
  <c r="J19" i="50616"/>
  <c r="J15" i="50619"/>
  <c r="J16" i="50619"/>
  <c r="J17" i="50619"/>
  <c r="J18" i="50619"/>
  <c r="J19" i="50619"/>
  <c r="B79" i="50622"/>
  <c r="C79" i="50622"/>
  <c r="B83" i="50622"/>
  <c r="C83" i="50622"/>
  <c r="A84" i="50622"/>
  <c r="B84" i="50622"/>
  <c r="C84" i="50622"/>
  <c r="A97" i="50622"/>
  <c r="B97" i="50622"/>
  <c r="C97" i="50622"/>
  <c r="A98" i="50622"/>
  <c r="B98" i="50622"/>
  <c r="C98" i="50622"/>
  <c r="A99" i="50622"/>
  <c r="B99" i="50622"/>
  <c r="C99" i="50622"/>
  <c r="A100" i="50622"/>
  <c r="B100" i="50622"/>
  <c r="C100" i="50622"/>
  <c r="A101" i="50622"/>
  <c r="B101" i="50622"/>
  <c r="C101" i="50622"/>
  <c r="A102" i="50622"/>
  <c r="B102" i="50622"/>
  <c r="C102" i="50622"/>
  <c r="F2" i="50620"/>
  <c r="F2" i="50619"/>
  <c r="A16" i="50616"/>
  <c r="A16" i="50622" s="1"/>
  <c r="C16" i="50622"/>
  <c r="C17" i="50622"/>
  <c r="D1" i="50622"/>
  <c r="J20" i="50619"/>
  <c r="J20" i="50616"/>
  <c r="J14" i="50620"/>
  <c r="J12" i="50620"/>
  <c r="J11" i="50620"/>
  <c r="J10" i="50620"/>
  <c r="J9" i="50620"/>
  <c r="J8" i="50620"/>
  <c r="J7" i="50620"/>
  <c r="J6" i="50620"/>
  <c r="J5" i="50620"/>
  <c r="J4" i="50620"/>
  <c r="J15" i="50620"/>
  <c r="J16" i="50620"/>
  <c r="J20" i="50620"/>
  <c r="C77" i="50622"/>
  <c r="C78" i="50622"/>
  <c r="C65" i="50622"/>
  <c r="J5" i="50621"/>
  <c r="A3" i="50622"/>
  <c r="B77" i="50622"/>
  <c r="B78" i="50622"/>
  <c r="B34" i="50622"/>
  <c r="C34" i="50622"/>
  <c r="B35" i="50622"/>
  <c r="C35" i="50622"/>
  <c r="J14" i="50619"/>
  <c r="J8" i="50619"/>
  <c r="J4" i="50619"/>
  <c r="J13" i="50620"/>
  <c r="J4" i="50621"/>
  <c r="J6" i="50621"/>
  <c r="J7" i="50621"/>
  <c r="J8" i="50621"/>
  <c r="B27" i="50622"/>
  <c r="B28" i="50622"/>
  <c r="B29" i="50622"/>
  <c r="B30" i="50622"/>
  <c r="B31" i="50622"/>
  <c r="B32" i="50622"/>
  <c r="B33" i="50622"/>
  <c r="B40" i="50622"/>
  <c r="B65" i="50622"/>
  <c r="J9" i="50621"/>
  <c r="C40" i="50622"/>
  <c r="C23" i="50622"/>
  <c r="C24" i="50622"/>
  <c r="C25" i="50622"/>
  <c r="C26" i="50622"/>
  <c r="C27" i="50622"/>
  <c r="C28" i="50622"/>
  <c r="C29" i="50622"/>
  <c r="C30" i="50622"/>
  <c r="C31" i="50622"/>
  <c r="C32" i="50622"/>
  <c r="C33" i="50622"/>
  <c r="C22" i="50622"/>
  <c r="C5" i="50622"/>
  <c r="C6" i="50622"/>
  <c r="C7" i="50622"/>
  <c r="C8" i="50622"/>
  <c r="C4" i="50622"/>
  <c r="J13" i="50619"/>
  <c r="J6" i="50619"/>
  <c r="A6" i="50619" s="1"/>
  <c r="A24" i="50622" s="1"/>
  <c r="J7" i="50619"/>
  <c r="J9" i="50619"/>
  <c r="J10" i="50619"/>
  <c r="J11" i="50619"/>
  <c r="J12" i="50619"/>
  <c r="J5" i="50619"/>
  <c r="J10" i="50621"/>
  <c r="J11" i="50621"/>
  <c r="J12" i="50621"/>
  <c r="J13" i="50621"/>
  <c r="J14" i="50621"/>
  <c r="J15" i="50621"/>
  <c r="J16" i="50621"/>
  <c r="J17" i="50621"/>
  <c r="J18" i="50621"/>
  <c r="A8" i="50619" l="1"/>
  <c r="A26" i="50622" s="1"/>
  <c r="A5" i="50619"/>
  <c r="A23" i="50622" s="1"/>
  <c r="A7" i="50619"/>
  <c r="A25" i="50622" s="1"/>
  <c r="A8" i="50616"/>
  <c r="A8" i="50620"/>
  <c r="A12" i="50621"/>
  <c r="A73" i="50622" s="1"/>
  <c r="A4" i="50621"/>
  <c r="A65" i="50622" s="1"/>
  <c r="A11" i="50620"/>
  <c r="A18" i="50619"/>
  <c r="A36" i="50622" s="1"/>
  <c r="A15" i="50621"/>
  <c r="A15" i="50620"/>
  <c r="A51" i="50622" s="1"/>
  <c r="A18" i="50621"/>
  <c r="A79" i="50622" s="1"/>
  <c r="A11" i="50621"/>
  <c r="A72" i="50622" s="1"/>
  <c r="A7" i="50621"/>
  <c r="A68" i="50622" s="1"/>
  <c r="A6" i="50620"/>
  <c r="A19" i="50616"/>
  <c r="A13" i="50621"/>
  <c r="A10" i="50619"/>
  <c r="A28" i="50622" s="1"/>
  <c r="A6" i="50621"/>
  <c r="A67" i="50622" s="1"/>
  <c r="A5" i="50621"/>
  <c r="A66" i="50622" s="1"/>
  <c r="A7" i="50620"/>
  <c r="A13" i="50620"/>
  <c r="A49" i="50622" s="1"/>
  <c r="A17" i="50621"/>
  <c r="A10" i="50621"/>
  <c r="A71" i="50622" s="1"/>
  <c r="A11" i="50616"/>
  <c r="A11" i="50622" s="1"/>
  <c r="A13" i="50619"/>
  <c r="A31" i="50622" s="1"/>
  <c r="A14" i="50616"/>
  <c r="A16" i="50621"/>
  <c r="A77" i="50622" s="1"/>
  <c r="A12" i="50619"/>
  <c r="A14" i="50619"/>
  <c r="A32" i="50622" s="1"/>
  <c r="A12" i="50620"/>
  <c r="A17" i="50620"/>
  <c r="A18" i="50620"/>
  <c r="A16" i="50620"/>
  <c r="A14" i="50621"/>
  <c r="A75" i="50622" s="1"/>
  <c r="A8" i="50621"/>
  <c r="A69" i="50622" s="1"/>
  <c r="A20" i="50616"/>
  <c r="A20" i="50622" s="1"/>
  <c r="A19" i="50619"/>
  <c r="A37" i="50622" s="1"/>
  <c r="A20" i="50619"/>
  <c r="A38" i="50622" s="1"/>
  <c r="A19" i="50621"/>
  <c r="A80" i="50622" s="1"/>
  <c r="A20" i="50621"/>
  <c r="A81" i="50622" s="1"/>
  <c r="A9" i="50619"/>
  <c r="A27" i="50622" s="1"/>
  <c r="A11" i="50619"/>
  <c r="A20" i="50620"/>
  <c r="A56" i="50622" s="1"/>
  <c r="A4" i="50619"/>
  <c r="A14" i="50620"/>
  <c r="A10" i="50620"/>
  <c r="A17" i="50619"/>
  <c r="A35" i="50622" s="1"/>
  <c r="A13" i="50616"/>
  <c r="A13" i="50622" s="1"/>
  <c r="A7" i="50616"/>
  <c r="A6" i="50616"/>
  <c r="A12" i="50616"/>
  <c r="A9" i="50620"/>
  <c r="A45" i="50622" s="1"/>
  <c r="A4" i="50620"/>
  <c r="A40" i="50622" s="1"/>
  <c r="A5" i="50620"/>
  <c r="A41" i="50622" s="1"/>
  <c r="A15" i="50619"/>
  <c r="A33" i="50622" s="1"/>
  <c r="A15" i="50616"/>
  <c r="A15" i="50622" s="1"/>
  <c r="A5" i="50616"/>
  <c r="F5" i="50616" s="1"/>
  <c r="A17" i="50616"/>
  <c r="A17" i="50622" s="1"/>
  <c r="A16" i="50619"/>
  <c r="A34" i="50622" s="1"/>
  <c r="A9" i="50621"/>
  <c r="A9" i="50616"/>
  <c r="A9" i="50622" s="1"/>
  <c r="A4" i="50616"/>
  <c r="F16" i="50616"/>
  <c r="F9" i="50621" l="1"/>
  <c r="A70" i="50622"/>
  <c r="F13" i="50621"/>
  <c r="A74" i="50622"/>
  <c r="F15" i="50621"/>
  <c r="A76" i="50622"/>
  <c r="F17" i="50621"/>
  <c r="A78" i="50622"/>
  <c r="F12" i="50616"/>
  <c r="A12" i="50622"/>
  <c r="F11" i="50619"/>
  <c r="A29" i="50622"/>
  <c r="F14" i="50616"/>
  <c r="A14" i="50622"/>
  <c r="F4" i="50619"/>
  <c r="A22" i="50622"/>
  <c r="F12" i="50619"/>
  <c r="A30" i="50622"/>
  <c r="F14" i="50620"/>
  <c r="A50" i="50622"/>
  <c r="F18" i="50620"/>
  <c r="A54" i="50622"/>
  <c r="F10" i="50620"/>
  <c r="A46" i="50622"/>
  <c r="F16" i="50620"/>
  <c r="A52" i="50622"/>
  <c r="F6" i="50620"/>
  <c r="A42" i="50622"/>
  <c r="F11" i="50620"/>
  <c r="A47" i="50622"/>
  <c r="F8" i="50620"/>
  <c r="A44" i="50622"/>
  <c r="F12" i="50620"/>
  <c r="A48" i="50622"/>
  <c r="F17" i="50620"/>
  <c r="A53" i="50622"/>
  <c r="F7" i="50620"/>
  <c r="A43" i="50622"/>
  <c r="F4" i="50621"/>
  <c r="F12" i="50621"/>
  <c r="F19" i="50616"/>
  <c r="F18" i="50616"/>
  <c r="F19" i="50619"/>
  <c r="F15" i="50620"/>
  <c r="F14" i="50621"/>
  <c r="F18" i="50619"/>
  <c r="F7" i="50621"/>
  <c r="F11" i="50621"/>
  <c r="F18" i="50621"/>
  <c r="F5" i="50619"/>
  <c r="F13" i="50620"/>
  <c r="F20" i="50616"/>
  <c r="F10" i="50621"/>
  <c r="F14" i="50619"/>
  <c r="F10" i="50619"/>
  <c r="F5" i="50621"/>
  <c r="F16" i="50621"/>
  <c r="F6" i="50621"/>
  <c r="F20" i="50620"/>
  <c r="F8" i="50621"/>
  <c r="F13" i="50619"/>
  <c r="F11" i="50616"/>
  <c r="F20" i="50621"/>
  <c r="F20" i="50619"/>
  <c r="F19" i="50621"/>
  <c r="F17" i="50619"/>
  <c r="A5" i="50622"/>
  <c r="F6" i="50619"/>
  <c r="F9" i="50619"/>
  <c r="F7" i="50619"/>
  <c r="F16" i="50619"/>
  <c r="F8" i="50619"/>
  <c r="F9" i="50620"/>
  <c r="F4" i="50616"/>
  <c r="A4" i="50622"/>
  <c r="F13" i="50616"/>
  <c r="F9" i="50616"/>
  <c r="F6" i="50616"/>
  <c r="A6" i="50622"/>
  <c r="F8" i="50616"/>
  <c r="A8" i="50622"/>
  <c r="F7" i="50616"/>
  <c r="A7" i="50622"/>
  <c r="F5" i="50620"/>
  <c r="F4" i="50620"/>
  <c r="F17" i="50616"/>
  <c r="F15" i="50616"/>
  <c r="F15" i="50619"/>
</calcChain>
</file>

<file path=xl/sharedStrings.xml><?xml version="1.0" encoding="utf-8"?>
<sst xmlns="http://schemas.openxmlformats.org/spreadsheetml/2006/main" count="238" uniqueCount="120">
  <si>
    <t>Einheit</t>
  </si>
  <si>
    <t>Menge</t>
  </si>
  <si>
    <t>Personen</t>
  </si>
  <si>
    <t>pro Person</t>
  </si>
  <si>
    <t>ok</t>
  </si>
  <si>
    <t>Original Rezept</t>
  </si>
  <si>
    <t>Einkaufspreis</t>
  </si>
  <si>
    <t>Betrag</t>
  </si>
  <si>
    <t>Bemerkungen</t>
  </si>
  <si>
    <r>
      <t xml:space="preserve">Artikel </t>
    </r>
    <r>
      <rPr>
        <sz val="9"/>
        <rFont val="Arial"/>
        <family val="2"/>
      </rPr>
      <t>(Gewicht alles ca. Angaben)</t>
    </r>
  </si>
  <si>
    <t>Artikel (Gewicht alles ca. Angaben)</t>
  </si>
  <si>
    <t>Originalrezept</t>
  </si>
  <si>
    <t>Hauptgang</t>
  </si>
  <si>
    <t>Dessert</t>
  </si>
  <si>
    <t>Personenzahl</t>
  </si>
  <si>
    <t>Einkaufsliste</t>
  </si>
  <si>
    <t>Artikel</t>
  </si>
  <si>
    <t>Menu von Tisch</t>
  </si>
  <si>
    <t>Datum</t>
  </si>
  <si>
    <t>Zubereitung</t>
  </si>
  <si>
    <t>Rezept für</t>
  </si>
  <si>
    <t>EL</t>
  </si>
  <si>
    <t>Bund</t>
  </si>
  <si>
    <t>Stk</t>
  </si>
  <si>
    <t>Menu Angaben wie folgt machen:</t>
  </si>
  <si>
    <t>Kg</t>
  </si>
  <si>
    <t>Esslöffel</t>
  </si>
  <si>
    <t>Stück</t>
  </si>
  <si>
    <t>Pä</t>
  </si>
  <si>
    <t>Päckli</t>
  </si>
  <si>
    <t>KL</t>
  </si>
  <si>
    <t>Kaffeelöffel</t>
  </si>
  <si>
    <t>alles weitere ausschreiben</t>
  </si>
  <si>
    <t>Lt</t>
  </si>
  <si>
    <t>TL</t>
  </si>
  <si>
    <t>Suppe</t>
  </si>
  <si>
    <t xml:space="preserve">Vorspeise </t>
  </si>
  <si>
    <t>Diverses</t>
  </si>
  <si>
    <t>Hobby-Küche Zug</t>
  </si>
  <si>
    <t xml:space="preserve">      </t>
  </si>
  <si>
    <t>Salz</t>
  </si>
  <si>
    <t>Paprika</t>
  </si>
  <si>
    <t>Kalte Gurkensuppe mit Pfefferminze</t>
  </si>
  <si>
    <t>D</t>
  </si>
  <si>
    <t>Gurke, ca. 450 g, geschält, in Stücke geschnitten</t>
  </si>
  <si>
    <t>St</t>
  </si>
  <si>
    <t>Zweige</t>
  </si>
  <si>
    <t>Couscous</t>
  </si>
  <si>
    <t>Gemüsebouillon</t>
  </si>
  <si>
    <t>Salatsauce</t>
  </si>
  <si>
    <t>Essig</t>
  </si>
  <si>
    <t>Rapsöl</t>
  </si>
  <si>
    <t>Stangensellerie gerüstet</t>
  </si>
  <si>
    <t>fein gewürfelt</t>
  </si>
  <si>
    <t>fein gehackt</t>
  </si>
  <si>
    <t>Petersilie</t>
  </si>
  <si>
    <t>Couscous mit aufgekochter Bouillon übergiessen, umrühren, zugedeckt 5 Minuten quellen lassen, mit einer Gabel lockern.</t>
  </si>
  <si>
    <t>Salatsauce: Alle Zutaten verrühren</t>
  </si>
  <si>
    <t>Couscous mit Gemüse und Petersilie zur Sauce geben, mischen.</t>
  </si>
  <si>
    <t>Salat auf Teller anrichten, mit Feta garnieren</t>
  </si>
  <si>
    <t>Tipp</t>
  </si>
  <si>
    <t>Schweizer Feta gibt es bei Coop als Qualité &amp; prix Ilios und bei Migros als Salatkäse</t>
  </si>
  <si>
    <t>Bratbutter oder Bratcrème</t>
  </si>
  <si>
    <t>Carpaccio</t>
  </si>
  <si>
    <t>Handvoll</t>
  </si>
  <si>
    <t>einige Tropfen Zitronensaft</t>
  </si>
  <si>
    <t>Salz und Pfeffer</t>
  </si>
  <si>
    <t>Raps- oder Mandelöl</t>
  </si>
  <si>
    <r>
      <rPr>
        <b/>
        <sz val="11"/>
        <rFont val="Arial"/>
        <family val="2"/>
      </rPr>
      <t>Carpaccio:</t>
    </r>
    <r>
      <rPr>
        <sz val="11"/>
        <rFont val="Arial"/>
        <family val="2"/>
      </rPr>
      <t xml:space="preserve"> Kohlrabi in der Bratbutter kurz anbraten, würzen.</t>
    </r>
  </si>
  <si>
    <t>Grüner Couscous-Salat</t>
  </si>
  <si>
    <t>Kalbssteak auf Kohlrabi-Carpaccio</t>
  </si>
  <si>
    <t xml:space="preserve">Salz, Pfeffer, </t>
  </si>
  <si>
    <t>Salatbeilage</t>
  </si>
  <si>
    <t>Salatgurke gerüstet</t>
  </si>
  <si>
    <t>2-3 Stängel</t>
  </si>
  <si>
    <r>
      <t xml:space="preserve">Bundzwiebeln </t>
    </r>
    <r>
      <rPr>
        <sz val="8"/>
        <rFont val="Arial"/>
        <family val="2"/>
      </rPr>
      <t>(Frühlingszwiebeln)</t>
    </r>
  </si>
  <si>
    <t>kleiner Bund</t>
  </si>
  <si>
    <t>Schweizer Feta, zerbröckelt</t>
  </si>
  <si>
    <t>Schalotte, in Stücke geschnitten</t>
  </si>
  <si>
    <t>kalte Gemüsebouillon</t>
  </si>
  <si>
    <t>rosa Pfeffer</t>
  </si>
  <si>
    <t>Mit Vollkorntoast oder Brot servieren.</t>
  </si>
  <si>
    <t>Alle Zutaten bis und mit Jogurt in einen Mixbecher füllen und pürieren. Nach Bedarf stärker würzen, evtl. noch in Kühlschrank stellen.</t>
  </si>
  <si>
    <t>Kalbssteak</t>
  </si>
  <si>
    <t>150 Gramm</t>
  </si>
  <si>
    <t>Radiesli Pesto</t>
  </si>
  <si>
    <t>Sbrinz, in Stücken</t>
  </si>
  <si>
    <t>dl</t>
  </si>
  <si>
    <r>
      <rPr>
        <b/>
        <sz val="11"/>
        <rFont val="Arial"/>
        <family val="2"/>
      </rPr>
      <t>Pesto:</t>
    </r>
    <r>
      <rPr>
        <sz val="11"/>
        <rFont val="Arial"/>
        <family val="2"/>
      </rPr>
      <t xml:space="preserve"> Radiesli, Nüsse, Sbrinz und Zitronensaft im Cutter fein hacken, mit dem Öl zu einem Pesto anrühren, würzen.</t>
    </r>
  </si>
  <si>
    <t>Fleisch sollte Zimmertemperatur haben. Platte und Teller vorwärmen.</t>
  </si>
  <si>
    <t>Radiesli gerüstet</t>
  </si>
  <si>
    <t>Kresse (für Garnitur)</t>
  </si>
  <si>
    <t>Kresse und einige Radiesli zum Garnieren</t>
  </si>
  <si>
    <t>geschälte Mandeln (oder Pistazien)</t>
  </si>
  <si>
    <t>1-2 Kohlrabi, gerüstet, feine Scheiben</t>
  </si>
  <si>
    <t>Basilikum Sorbet (nach Wildeisen)</t>
  </si>
  <si>
    <t>Kohlensäurehaltiges Mineralwasser</t>
  </si>
  <si>
    <t>Weisswein</t>
  </si>
  <si>
    <t>Zucker</t>
  </si>
  <si>
    <t>Limette, Saft / oder 1 grosse Zitrone</t>
  </si>
  <si>
    <t>Eiweiss</t>
  </si>
  <si>
    <t>Den Zitronensaft beifügen.</t>
  </si>
  <si>
    <t>Die Eiweiss sehr steif schlagen und sorgfältig unter die vollständig erkaltete Flüssigkeit mischen. In eine Form (Glacemaschine) füllen und während 2-3 Stunden gefrieren lassen.</t>
  </si>
  <si>
    <t xml:space="preserve">Vor dem Servieren das Basilikum sehr fein schneiden und unter die nicht zu stark gefrorene Sorbetmasse ziehen. </t>
  </si>
  <si>
    <t>In vorgekühlten Gläsern servieren.</t>
  </si>
  <si>
    <t>Basilikum (sehr fein schneiden)</t>
  </si>
  <si>
    <t>Basilikum-Sorbet</t>
  </si>
  <si>
    <t>Das Mineralwasser, den Weisswein und den Zucker aufkochen und so lange auf grossem Feuer einkochen lassen, bis nur noch 3 dl Flüssigkeit vorhanden sind. Vollständig auskühlen lassen.</t>
  </si>
  <si>
    <t>Joghurt nature</t>
  </si>
  <si>
    <t>Pfefferminze, abgetrennte Blätter</t>
  </si>
  <si>
    <t>Brote für alle Tische / Bagette</t>
  </si>
  <si>
    <t>wenig Bratbutter</t>
  </si>
  <si>
    <r>
      <rPr>
        <b/>
        <sz val="11"/>
        <rFont val="Arial"/>
        <family val="2"/>
      </rPr>
      <t>Anrichten:</t>
    </r>
    <r>
      <rPr>
        <sz val="11"/>
        <rFont val="Arial"/>
        <family val="2"/>
      </rPr>
      <t xml:space="preserve"> Kohlrabi mit Kresse auf Teller geben, Kalbssteak daraufgeben. (Evtl. quer zur Faser in Scheiben schneiden.) Mit Pesto, Kresse und Radiesli garnieren.</t>
    </r>
  </si>
  <si>
    <r>
      <rPr>
        <b/>
        <sz val="9"/>
        <rFont val="Arial"/>
        <family val="2"/>
      </rPr>
      <t xml:space="preserve">Zubereitung Variante 1: </t>
    </r>
    <r>
      <rPr>
        <sz val="9"/>
        <rFont val="Arial"/>
        <family val="2"/>
      </rPr>
      <t xml:space="preserve">Backofen auf </t>
    </r>
    <r>
      <rPr>
        <b/>
        <sz val="9"/>
        <rFont val="Arial"/>
        <family val="2"/>
      </rPr>
      <t>70°</t>
    </r>
    <r>
      <rPr>
        <sz val="9"/>
        <rFont val="Arial"/>
        <family val="2"/>
      </rPr>
      <t xml:space="preserve"> vorheizen. Die Steaks würzen, In der heissen Bratbutter je nach Dicke 2-3 Minuten braten. Sofort in die vorgewärmte Platte geben und im 70° heissen Ofen zirka 30 Minuten nachgaren lassen.</t>
    </r>
  </si>
  <si>
    <r>
      <rPr>
        <b/>
        <sz val="9"/>
        <rFont val="Arial"/>
        <family val="2"/>
      </rPr>
      <t>Zubereitung Variante 2:</t>
    </r>
    <r>
      <rPr>
        <sz val="9"/>
        <rFont val="Arial"/>
        <family val="2"/>
      </rPr>
      <t xml:space="preserve"> Backofen auf </t>
    </r>
    <r>
      <rPr>
        <b/>
        <sz val="9"/>
        <rFont val="Arial"/>
        <family val="2"/>
      </rPr>
      <t>180°</t>
    </r>
    <r>
      <rPr>
        <sz val="9"/>
        <rFont val="Arial"/>
        <family val="2"/>
      </rPr>
      <t xml:space="preserve"> vorheizen. Steaks würzen. In der Bratbutter auf jeder Seite zirka 2 Minuten anbraten. Auf ein Blech legen. Im Ofen zirka 10 Minuten garen.</t>
    </r>
  </si>
  <si>
    <r>
      <rPr>
        <b/>
        <sz val="9"/>
        <rFont val="Arial"/>
        <family val="2"/>
      </rPr>
      <t>Zubereitung Variante 3:</t>
    </r>
    <r>
      <rPr>
        <sz val="9"/>
        <rFont val="Arial"/>
        <family val="2"/>
      </rPr>
      <t xml:space="preserve"> Backofen auf </t>
    </r>
    <r>
      <rPr>
        <b/>
        <sz val="9"/>
        <rFont val="Arial"/>
        <family val="2"/>
      </rPr>
      <t>70°</t>
    </r>
    <r>
      <rPr>
        <sz val="9"/>
        <rFont val="Arial"/>
        <family val="2"/>
      </rPr>
      <t xml:space="preserve"> vorheizen. Steaks (eingeölt, gewürzt) etwa 15 Minuten in den vorgeheizten Backofen geben. Anschliessend In der Bratbutter oder Öl auf jeder Seite zirka 2 Minuten braten. Kurz im Ofen ruhen lassen</t>
    </r>
  </si>
  <si>
    <t>Chochete vom Do 18.6.2015</t>
  </si>
  <si>
    <r>
      <t xml:space="preserve">Tipp "Würzen": </t>
    </r>
    <r>
      <rPr>
        <sz val="11"/>
        <rFont val="Arial"/>
        <family val="2"/>
      </rPr>
      <t xml:space="preserve">nach Auskunft von Metzgermeister Berchtold sollte das Fleisch </t>
    </r>
    <r>
      <rPr>
        <b/>
        <sz val="11"/>
        <rFont val="Arial"/>
        <family val="2"/>
      </rPr>
      <t>vor dem Anbraten        NIE</t>
    </r>
    <r>
      <rPr>
        <sz val="11"/>
        <rFont val="Arial"/>
        <family val="2"/>
      </rPr>
      <t xml:space="preserve"> mit Salz gewürzt werden (zieht Flüssigkeit) .</t>
    </r>
  </si>
  <si>
    <t>Salz und Pfeffer oder Fleischgewürz</t>
  </si>
  <si>
    <t>alle weiteren Angaben ausschreiben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</si>
</sst>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64" formatCode="0.000"/>
    <numFmt numFmtId="165" formatCode="_ * #,##0_ ;_ * \-#,##0_ ;_ * &quot;-&quot;??_ ;_ @_ "/>
    <numFmt numFmtId="166" formatCode="dddd\,\ dd/\ mmmm\ yyyy"/>
    <numFmt numFmtId="167" formatCode="_ * #,##0.000_ ;_ * \-#,##0.000_ ;_ * &quot;-&quot;??_ ;_ @_ "/>
    <numFmt numFmtId="168" formatCode="#,##0.000"/>
  </numFmts>
  <fonts count="2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b/>
      <i/>
      <sz val="20"/>
      <name val="Arial"/>
      <family val="2"/>
    </font>
    <font>
      <b/>
      <i/>
      <sz val="12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11"/>
      <name val="Arial"/>
      <family val="2"/>
    </font>
    <font>
      <b/>
      <sz val="22"/>
      <name val="Lucida Handwriting"/>
      <family val="4"/>
    </font>
    <font>
      <sz val="11"/>
      <color indexed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6"/>
      <color indexed="12"/>
      <name val="Arial"/>
      <family val="2"/>
    </font>
    <font>
      <b/>
      <sz val="14"/>
      <color indexed="12"/>
      <name val="Arial"/>
      <family val="2"/>
    </font>
    <font>
      <u/>
      <sz val="10"/>
      <color theme="10"/>
      <name val="Arial"/>
      <family val="2"/>
    </font>
    <font>
      <b/>
      <sz val="16"/>
      <name val="Arial"/>
      <family val="2"/>
    </font>
    <font>
      <b/>
      <sz val="8"/>
      <color indexed="10"/>
      <name val="Arial"/>
      <family val="2"/>
    </font>
    <font>
      <b/>
      <sz val="15"/>
      <color rgb="FF333333"/>
      <name val="Arial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6" fillId="0" borderId="0"/>
    <xf numFmtId="0" fontId="5" fillId="0" borderId="0"/>
  </cellStyleXfs>
  <cellXfs count="158">
    <xf numFmtId="0" fontId="0" fillId="0" borderId="0" xfId="0"/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/>
    <xf numFmtId="0" fontId="9" fillId="0" borderId="0" xfId="0" applyFont="1" applyAlignment="1">
      <alignment horizontal="center"/>
    </xf>
    <xf numFmtId="0" fontId="6" fillId="0" borderId="2" xfId="4" applyFont="1" applyFill="1" applyBorder="1" applyAlignment="1">
      <alignment horizontal="center" vertical="center"/>
    </xf>
    <xf numFmtId="0" fontId="6" fillId="0" borderId="0" xfId="0" applyFont="1"/>
    <xf numFmtId="43" fontId="6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67" fontId="0" fillId="0" borderId="0" xfId="1" applyNumberFormat="1" applyFont="1"/>
    <xf numFmtId="0" fontId="4" fillId="0" borderId="0" xfId="0" applyFont="1" applyAlignment="1">
      <alignment vertical="center"/>
    </xf>
    <xf numFmtId="0" fontId="11" fillId="0" borderId="0" xfId="0" applyFont="1"/>
    <xf numFmtId="2" fontId="11" fillId="0" borderId="2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0" borderId="0" xfId="0" applyFont="1" applyAlignment="1"/>
    <xf numFmtId="165" fontId="11" fillId="0" borderId="0" xfId="1" applyNumberFormat="1" applyFont="1" applyAlignment="1"/>
    <xf numFmtId="0" fontId="6" fillId="0" borderId="2" xfId="0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 vertical="center"/>
    </xf>
    <xf numFmtId="43" fontId="2" fillId="0" borderId="0" xfId="1" applyFill="1"/>
    <xf numFmtId="0" fontId="0" fillId="0" borderId="0" xfId="0" applyFill="1"/>
    <xf numFmtId="165" fontId="11" fillId="2" borderId="2" xfId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1" fillId="4" borderId="3" xfId="0" applyFont="1" applyFill="1" applyBorder="1"/>
    <xf numFmtId="167" fontId="0" fillId="0" borderId="0" xfId="1" applyNumberFormat="1" applyFont="1" applyAlignment="1"/>
    <xf numFmtId="0" fontId="13" fillId="3" borderId="2" xfId="4" applyFont="1" applyFill="1" applyBorder="1" applyAlignment="1">
      <alignment horizontal="centerContinuous" vertical="center"/>
    </xf>
    <xf numFmtId="0" fontId="15" fillId="3" borderId="2" xfId="0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0" fillId="4" borderId="5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/>
    </xf>
    <xf numFmtId="0" fontId="10" fillId="4" borderId="3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2" fillId="0" borderId="0" xfId="2"/>
    <xf numFmtId="168" fontId="0" fillId="0" borderId="0" xfId="0" applyNumberFormat="1" applyAlignment="1">
      <alignment horizontal="center" vertical="center"/>
    </xf>
    <xf numFmtId="0" fontId="4" fillId="0" borderId="0" xfId="0" applyFont="1"/>
    <xf numFmtId="168" fontId="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0" fontId="19" fillId="0" borderId="1" xfId="0" applyFont="1" applyBorder="1" applyAlignment="1">
      <alignment vertical="center"/>
    </xf>
    <xf numFmtId="0" fontId="13" fillId="0" borderId="9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166" fontId="20" fillId="6" borderId="0" xfId="0" applyNumberFormat="1" applyFont="1" applyFill="1" applyAlignment="1">
      <alignment horizontal="center" vertical="center"/>
    </xf>
    <xf numFmtId="0" fontId="21" fillId="0" borderId="0" xfId="0" applyFont="1" applyAlignment="1">
      <alignment horizontal="center"/>
    </xf>
    <xf numFmtId="0" fontId="20" fillId="6" borderId="0" xfId="0" applyFont="1" applyFill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16" fillId="0" borderId="7" xfId="0" applyFont="1" applyFill="1" applyBorder="1" applyAlignment="1">
      <alignment horizontal="left" vertical="center"/>
    </xf>
    <xf numFmtId="0" fontId="13" fillId="0" borderId="15" xfId="0" applyFont="1" applyFill="1" applyBorder="1" applyAlignment="1">
      <alignment horizontal="center"/>
    </xf>
    <xf numFmtId="43" fontId="13" fillId="0" borderId="15" xfId="1" applyFont="1" applyFill="1" applyBorder="1" applyAlignment="1">
      <alignment horizontal="center"/>
    </xf>
    <xf numFmtId="43" fontId="13" fillId="0" borderId="18" xfId="1" applyFont="1" applyFill="1" applyBorder="1" applyAlignment="1">
      <alignment horizontal="center"/>
    </xf>
    <xf numFmtId="14" fontId="11" fillId="0" borderId="2" xfId="0" applyNumberFormat="1" applyFont="1" applyBorder="1" applyAlignment="1">
      <alignment horizontal="center" vertical="center"/>
    </xf>
    <xf numFmtId="164" fontId="11" fillId="5" borderId="13" xfId="1" applyNumberFormat="1" applyFont="1" applyFill="1" applyBorder="1" applyAlignment="1">
      <alignment horizontal="center"/>
    </xf>
    <xf numFmtId="2" fontId="11" fillId="5" borderId="11" xfId="1" applyNumberFormat="1" applyFont="1" applyFill="1" applyBorder="1" applyAlignment="1">
      <alignment horizontal="center"/>
    </xf>
    <xf numFmtId="2" fontId="11" fillId="5" borderId="11" xfId="1" applyNumberFormat="1" applyFont="1" applyFill="1" applyBorder="1" applyAlignment="1">
      <alignment horizontal="left"/>
    </xf>
    <xf numFmtId="164" fontId="11" fillId="0" borderId="20" xfId="1" applyNumberFormat="1" applyFont="1" applyBorder="1" applyAlignment="1">
      <alignment horizontal="center"/>
    </xf>
    <xf numFmtId="164" fontId="11" fillId="5" borderId="14" xfId="1" applyNumberFormat="1" applyFont="1" applyFill="1" applyBorder="1" applyAlignment="1">
      <alignment horizontal="center"/>
    </xf>
    <xf numFmtId="2" fontId="11" fillId="5" borderId="21" xfId="1" applyNumberFormat="1" applyFont="1" applyFill="1" applyBorder="1" applyAlignment="1">
      <alignment horizontal="center"/>
    </xf>
    <xf numFmtId="2" fontId="11" fillId="5" borderId="21" xfId="1" applyNumberFormat="1" applyFont="1" applyFill="1" applyBorder="1" applyAlignment="1">
      <alignment horizontal="left"/>
    </xf>
    <xf numFmtId="164" fontId="11" fillId="0" borderId="22" xfId="1" applyNumberFormat="1" applyFont="1" applyBorder="1" applyAlignment="1">
      <alignment horizontal="center"/>
    </xf>
    <xf numFmtId="43" fontId="8" fillId="3" borderId="4" xfId="1" applyFont="1" applyFill="1" applyBorder="1" applyAlignment="1">
      <alignment horizontal="left" vertical="center"/>
    </xf>
    <xf numFmtId="164" fontId="8" fillId="3" borderId="3" xfId="1" applyNumberFormat="1" applyFont="1" applyFill="1" applyBorder="1" applyAlignment="1">
      <alignment horizontal="centerContinuous" vertical="center"/>
    </xf>
    <xf numFmtId="164" fontId="8" fillId="3" borderId="3" xfId="1" applyNumberFormat="1" applyFont="1" applyFill="1" applyBorder="1" applyAlignment="1">
      <alignment vertical="center"/>
    </xf>
    <xf numFmtId="166" fontId="8" fillId="3" borderId="4" xfId="4" applyNumberFormat="1" applyFont="1" applyFill="1" applyBorder="1" applyAlignment="1">
      <alignment horizontal="center" vertical="center"/>
    </xf>
    <xf numFmtId="164" fontId="8" fillId="0" borderId="2" xfId="1" applyNumberFormat="1" applyFont="1" applyBorder="1" applyAlignment="1">
      <alignment horizontal="center"/>
    </xf>
    <xf numFmtId="0" fontId="8" fillId="0" borderId="0" xfId="0" applyFont="1"/>
    <xf numFmtId="0" fontId="2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5" borderId="17" xfId="1" applyNumberFormat="1" applyFont="1" applyFill="1" applyBorder="1" applyAlignment="1">
      <alignment horizontal="center"/>
    </xf>
    <xf numFmtId="2" fontId="8" fillId="5" borderId="17" xfId="1" applyNumberFormat="1" applyFont="1" applyFill="1" applyBorder="1" applyAlignment="1">
      <alignment horizontal="center"/>
    </xf>
    <xf numFmtId="2" fontId="8" fillId="5" borderId="17" xfId="1" applyNumberFormat="1" applyFont="1" applyFill="1" applyBorder="1" applyAlignment="1">
      <alignment horizontal="left"/>
    </xf>
    <xf numFmtId="1" fontId="8" fillId="5" borderId="17" xfId="1" applyNumberFormat="1" applyFont="1" applyFill="1" applyBorder="1" applyAlignment="1">
      <alignment horizontal="left"/>
    </xf>
    <xf numFmtId="164" fontId="8" fillId="0" borderId="17" xfId="1" applyNumberFormat="1" applyFont="1" applyBorder="1" applyAlignment="1">
      <alignment horizontal="center"/>
    </xf>
    <xf numFmtId="164" fontId="8" fillId="5" borderId="8" xfId="1" applyNumberFormat="1" applyFont="1" applyFill="1" applyBorder="1" applyAlignment="1">
      <alignment horizontal="center"/>
    </xf>
    <xf numFmtId="2" fontId="8" fillId="5" borderId="8" xfId="1" applyNumberFormat="1" applyFont="1" applyFill="1" applyBorder="1" applyAlignment="1">
      <alignment horizontal="center"/>
    </xf>
    <xf numFmtId="2" fontId="8" fillId="5" borderId="8" xfId="1" applyNumberFormat="1" applyFont="1" applyFill="1" applyBorder="1" applyAlignment="1">
      <alignment horizontal="left"/>
    </xf>
    <xf numFmtId="164" fontId="8" fillId="0" borderId="8" xfId="1" applyNumberFormat="1" applyFont="1" applyBorder="1" applyAlignment="1">
      <alignment horizontal="center"/>
    </xf>
    <xf numFmtId="2" fontId="8" fillId="5" borderId="9" xfId="1" applyNumberFormat="1" applyFont="1" applyFill="1" applyBorder="1" applyAlignment="1">
      <alignment horizontal="center"/>
    </xf>
    <xf numFmtId="164" fontId="8" fillId="0" borderId="9" xfId="1" applyNumberFormat="1" applyFont="1" applyBorder="1" applyAlignment="1">
      <alignment horizontal="center"/>
    </xf>
    <xf numFmtId="1" fontId="8" fillId="5" borderId="8" xfId="1" applyNumberFormat="1" applyFont="1" applyFill="1" applyBorder="1" applyAlignment="1">
      <alignment horizontal="left"/>
    </xf>
    <xf numFmtId="0" fontId="8" fillId="0" borderId="0" xfId="0" applyFont="1" applyBorder="1"/>
    <xf numFmtId="0" fontId="8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 indent="2"/>
    </xf>
    <xf numFmtId="164" fontId="6" fillId="0" borderId="6" xfId="1" applyNumberFormat="1" applyFont="1" applyFill="1" applyBorder="1" applyAlignment="1">
      <alignment horizontal="center"/>
    </xf>
    <xf numFmtId="164" fontId="7" fillId="7" borderId="6" xfId="0" applyNumberFormat="1" applyFont="1" applyFill="1" applyBorder="1" applyAlignment="1">
      <alignment horizontal="center"/>
    </xf>
    <xf numFmtId="164" fontId="6" fillId="0" borderId="8" xfId="1" applyNumberFormat="1" applyFont="1" applyFill="1" applyBorder="1" applyAlignment="1">
      <alignment horizontal="center"/>
    </xf>
    <xf numFmtId="164" fontId="7" fillId="7" borderId="8" xfId="0" applyNumberFormat="1" applyFont="1" applyFill="1" applyBorder="1" applyAlignment="1">
      <alignment horizontal="center"/>
    </xf>
    <xf numFmtId="164" fontId="6" fillId="0" borderId="9" xfId="1" applyNumberFormat="1" applyFont="1" applyFill="1" applyBorder="1" applyAlignment="1">
      <alignment horizontal="center"/>
    </xf>
    <xf numFmtId="164" fontId="7" fillId="7" borderId="9" xfId="0" applyNumberFormat="1" applyFont="1" applyFill="1" applyBorder="1" applyAlignment="1">
      <alignment horizontal="center"/>
    </xf>
    <xf numFmtId="1" fontId="6" fillId="0" borderId="6" xfId="1" applyNumberFormat="1" applyFont="1" applyFill="1" applyBorder="1" applyAlignment="1">
      <alignment horizontal="center"/>
    </xf>
    <xf numFmtId="1" fontId="6" fillId="0" borderId="8" xfId="1" applyNumberFormat="1" applyFont="1" applyFill="1" applyBorder="1" applyAlignment="1">
      <alignment horizontal="center"/>
    </xf>
    <xf numFmtId="0" fontId="25" fillId="0" borderId="0" xfId="0" applyFont="1" applyAlignment="1">
      <alignment horizontal="left" vertical="center" indent="2"/>
    </xf>
    <xf numFmtId="168" fontId="13" fillId="7" borderId="6" xfId="1" applyNumberFormat="1" applyFont="1" applyFill="1" applyBorder="1" applyAlignment="1">
      <alignment horizontal="center"/>
    </xf>
    <xf numFmtId="4" fontId="13" fillId="0" borderId="6" xfId="0" applyNumberFormat="1" applyFont="1" applyFill="1" applyBorder="1" applyAlignment="1">
      <alignment horizontal="left" wrapText="1"/>
    </xf>
    <xf numFmtId="3" fontId="13" fillId="0" borderId="6" xfId="0" applyNumberFormat="1" applyFont="1" applyFill="1" applyBorder="1" applyAlignment="1">
      <alignment horizontal="left" wrapText="1"/>
    </xf>
    <xf numFmtId="4" fontId="13" fillId="0" borderId="6" xfId="0" applyNumberFormat="1" applyFont="1" applyFill="1" applyBorder="1" applyAlignment="1">
      <alignment horizontal="center"/>
    </xf>
    <xf numFmtId="168" fontId="13" fillId="7" borderId="8" xfId="1" applyNumberFormat="1" applyFont="1" applyFill="1" applyBorder="1" applyAlignment="1">
      <alignment horizontal="center"/>
    </xf>
    <xf numFmtId="4" fontId="13" fillId="0" borderId="8" xfId="0" applyNumberFormat="1" applyFont="1" applyFill="1" applyBorder="1" applyAlignment="1">
      <alignment horizontal="left" wrapText="1"/>
    </xf>
    <xf numFmtId="3" fontId="13" fillId="0" borderId="8" xfId="0" applyNumberFormat="1" applyFont="1" applyFill="1" applyBorder="1" applyAlignment="1">
      <alignment horizontal="left" wrapText="1"/>
    </xf>
    <xf numFmtId="4" fontId="13" fillId="0" borderId="8" xfId="0" applyNumberFormat="1" applyFont="1" applyFill="1" applyBorder="1" applyAlignment="1">
      <alignment horizontal="center"/>
    </xf>
    <xf numFmtId="4" fontId="16" fillId="0" borderId="8" xfId="0" applyNumberFormat="1" applyFont="1" applyFill="1" applyBorder="1" applyAlignment="1">
      <alignment horizontal="left" wrapText="1"/>
    </xf>
    <xf numFmtId="1" fontId="13" fillId="7" borderId="8" xfId="1" applyNumberFormat="1" applyFont="1" applyFill="1" applyBorder="1" applyAlignment="1">
      <alignment horizontal="center"/>
    </xf>
    <xf numFmtId="168" fontId="13" fillId="7" borderId="10" xfId="1" applyNumberFormat="1" applyFont="1" applyFill="1" applyBorder="1" applyAlignment="1">
      <alignment horizontal="center"/>
    </xf>
    <xf numFmtId="4" fontId="13" fillId="0" borderId="9" xfId="0" applyNumberFormat="1" applyFont="1" applyFill="1" applyBorder="1" applyAlignment="1">
      <alignment horizontal="left" wrapText="1"/>
    </xf>
    <xf numFmtId="3" fontId="13" fillId="0" borderId="9" xfId="0" applyNumberFormat="1" applyFont="1" applyFill="1" applyBorder="1" applyAlignment="1">
      <alignment horizontal="left" wrapText="1"/>
    </xf>
    <xf numFmtId="168" fontId="13" fillId="7" borderId="9" xfId="1" applyNumberFormat="1" applyFont="1" applyFill="1" applyBorder="1" applyAlignment="1">
      <alignment horizontal="center"/>
    </xf>
    <xf numFmtId="164" fontId="2" fillId="0" borderId="8" xfId="1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4" fontId="13" fillId="0" borderId="23" xfId="0" applyNumberFormat="1" applyFont="1" applyFill="1" applyBorder="1" applyAlignment="1">
      <alignment horizontal="left" wrapText="1"/>
    </xf>
    <xf numFmtId="3" fontId="13" fillId="0" borderId="24" xfId="0" applyNumberFormat="1" applyFont="1" applyFill="1" applyBorder="1" applyAlignment="1">
      <alignment horizontal="left" wrapText="1"/>
    </xf>
    <xf numFmtId="164" fontId="6" fillId="0" borderId="10" xfId="1" applyNumberFormat="1" applyFont="1" applyFill="1" applyBorder="1" applyAlignment="1">
      <alignment horizontal="center"/>
    </xf>
    <xf numFmtId="164" fontId="7" fillId="7" borderId="10" xfId="0" applyNumberFormat="1" applyFont="1" applyFill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6" borderId="0" xfId="0" applyFont="1" applyFill="1" applyBorder="1" applyAlignment="1">
      <alignment horizontal="center" vertical="center" wrapText="1"/>
    </xf>
    <xf numFmtId="0" fontId="0" fillId="0" borderId="0" xfId="0" applyNumberFormat="1"/>
    <xf numFmtId="0" fontId="18" fillId="0" borderId="0" xfId="0" applyFont="1" applyAlignment="1">
      <alignment horizontal="left" wrapText="1"/>
    </xf>
    <xf numFmtId="0" fontId="1" fillId="0" borderId="4" xfId="4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4" fillId="0" borderId="0" xfId="0" applyFont="1" applyAlignment="1">
      <alignment horizontal="distributed" vertical="center" wrapText="1"/>
    </xf>
    <xf numFmtId="0" fontId="0" fillId="0" borderId="0" xfId="0" applyAlignment="1">
      <alignment horizontal="distributed" wrapText="1"/>
    </xf>
    <xf numFmtId="0" fontId="13" fillId="7" borderId="13" xfId="0" applyFont="1" applyFill="1" applyBorder="1" applyAlignment="1">
      <alignment horizontal="left" vertical="center" wrapText="1"/>
    </xf>
    <xf numFmtId="0" fontId="13" fillId="7" borderId="11" xfId="0" applyFont="1" applyFill="1" applyBorder="1" applyAlignment="1">
      <alignment horizontal="left" vertical="center" wrapText="1"/>
    </xf>
    <xf numFmtId="0" fontId="13" fillId="7" borderId="20" xfId="0" applyFont="1" applyFill="1" applyBorder="1" applyAlignment="1">
      <alignment horizontal="left" vertical="center" wrapText="1"/>
    </xf>
    <xf numFmtId="0" fontId="13" fillId="7" borderId="12" xfId="0" applyFont="1" applyFill="1" applyBorder="1" applyAlignment="1">
      <alignment horizontal="left" vertical="center" wrapText="1"/>
    </xf>
    <xf numFmtId="0" fontId="13" fillId="7" borderId="16" xfId="0" applyFont="1" applyFill="1" applyBorder="1" applyAlignment="1">
      <alignment horizontal="left" vertical="center" wrapText="1"/>
    </xf>
    <xf numFmtId="0" fontId="13" fillId="7" borderId="19" xfId="0" applyFont="1" applyFill="1" applyBorder="1" applyAlignment="1">
      <alignment horizontal="left" vertical="center" wrapText="1"/>
    </xf>
    <xf numFmtId="166" fontId="13" fillId="0" borderId="1" xfId="4" applyNumberFormat="1" applyFont="1" applyFill="1" applyBorder="1" applyAlignment="1">
      <alignment horizontal="center" vertical="center"/>
    </xf>
    <xf numFmtId="0" fontId="13" fillId="7" borderId="14" xfId="0" applyFont="1" applyFill="1" applyBorder="1" applyAlignment="1">
      <alignment horizontal="left" vertical="center" wrapText="1"/>
    </xf>
    <xf numFmtId="0" fontId="13" fillId="7" borderId="21" xfId="0" applyFont="1" applyFill="1" applyBorder="1" applyAlignment="1">
      <alignment horizontal="left" vertical="center" wrapText="1"/>
    </xf>
    <xf numFmtId="0" fontId="13" fillId="7" borderId="22" xfId="0" applyFont="1" applyFill="1" applyBorder="1" applyAlignment="1">
      <alignment horizontal="left" vertical="center" wrapText="1"/>
    </xf>
    <xf numFmtId="0" fontId="16" fillId="7" borderId="13" xfId="0" applyFont="1" applyFill="1" applyBorder="1" applyAlignment="1">
      <alignment horizontal="left" vertical="center" wrapText="1"/>
    </xf>
    <xf numFmtId="0" fontId="16" fillId="7" borderId="11" xfId="0" applyFont="1" applyFill="1" applyBorder="1" applyAlignment="1">
      <alignment horizontal="left" vertical="center" wrapText="1"/>
    </xf>
    <xf numFmtId="0" fontId="16" fillId="7" borderId="20" xfId="0" applyFont="1" applyFill="1" applyBorder="1" applyAlignment="1">
      <alignment horizontal="left" vertical="center" wrapText="1"/>
    </xf>
    <xf numFmtId="4" fontId="13" fillId="0" borderId="12" xfId="0" applyNumberFormat="1" applyFont="1" applyFill="1" applyBorder="1" applyAlignment="1">
      <alignment horizontal="left" wrapText="1"/>
    </xf>
    <xf numFmtId="4" fontId="13" fillId="0" borderId="19" xfId="0" applyNumberFormat="1" applyFont="1" applyFill="1" applyBorder="1" applyAlignment="1">
      <alignment horizontal="left" wrapText="1"/>
    </xf>
    <xf numFmtId="4" fontId="13" fillId="0" borderId="13" xfId="0" applyNumberFormat="1" applyFont="1" applyFill="1" applyBorder="1" applyAlignment="1">
      <alignment horizontal="left" wrapText="1"/>
    </xf>
    <xf numFmtId="4" fontId="13" fillId="0" borderId="20" xfId="0" applyNumberFormat="1" applyFont="1" applyFill="1" applyBorder="1" applyAlignment="1">
      <alignment horizontal="left" wrapText="1"/>
    </xf>
    <xf numFmtId="0" fontId="16" fillId="7" borderId="13" xfId="0" applyFont="1" applyFill="1" applyBorder="1" applyAlignment="1">
      <alignment vertical="center" wrapText="1"/>
    </xf>
    <xf numFmtId="0" fontId="13" fillId="7" borderId="11" xfId="0" applyFont="1" applyFill="1" applyBorder="1" applyAlignment="1">
      <alignment vertical="center" wrapText="1"/>
    </xf>
    <xf numFmtId="0" fontId="13" fillId="7" borderId="20" xfId="0" applyFont="1" applyFill="1" applyBorder="1" applyAlignment="1">
      <alignment vertical="center" wrapText="1"/>
    </xf>
    <xf numFmtId="0" fontId="11" fillId="7" borderId="13" xfId="0" applyFont="1" applyFill="1" applyBorder="1" applyAlignment="1">
      <alignment horizontal="left" vertical="center" wrapText="1"/>
    </xf>
    <xf numFmtId="4" fontId="13" fillId="0" borderId="14" xfId="0" applyNumberFormat="1" applyFont="1" applyFill="1" applyBorder="1" applyAlignment="1">
      <alignment horizontal="left" wrapText="1"/>
    </xf>
    <xf numFmtId="4" fontId="13" fillId="0" borderId="22" xfId="0" applyNumberFormat="1" applyFont="1" applyFill="1" applyBorder="1" applyAlignment="1">
      <alignment horizontal="left" wrapText="1"/>
    </xf>
    <xf numFmtId="0" fontId="8" fillId="7" borderId="11" xfId="0" applyFont="1" applyFill="1" applyBorder="1" applyAlignment="1">
      <alignment horizontal="left" vertical="center" wrapText="1"/>
    </xf>
    <xf numFmtId="0" fontId="8" fillId="7" borderId="20" xfId="0" applyFont="1" applyFill="1" applyBorder="1" applyAlignment="1">
      <alignment horizontal="left" vertical="center" wrapText="1"/>
    </xf>
  </cellXfs>
  <cellStyles count="5">
    <cellStyle name="Komma" xfId="1" builtinId="3"/>
    <cellStyle name="Link" xfId="2" builtinId="8"/>
    <cellStyle name="Standard" xfId="0" builtinId="0"/>
    <cellStyle name="Standard 2" xfId="3"/>
    <cellStyle name="Standard_Party-Platten _1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1</xdr:col>
      <xdr:colOff>1832093</xdr:colOff>
      <xdr:row>1</xdr:row>
      <xdr:rowOff>25400</xdr:rowOff>
    </xdr:to>
    <xdr:pic>
      <xdr:nvPicPr>
        <xdr:cNvPr id="2049" name="Picture 2" descr="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3797418" cy="218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2</xdr:col>
      <xdr:colOff>523875</xdr:colOff>
      <xdr:row>0</xdr:row>
      <xdr:rowOff>295275</xdr:rowOff>
    </xdr:to>
    <xdr:pic>
      <xdr:nvPicPr>
        <xdr:cNvPr id="3073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6675"/>
          <a:ext cx="17907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2</xdr:col>
      <xdr:colOff>523875</xdr:colOff>
      <xdr:row>0</xdr:row>
      <xdr:rowOff>276225</xdr:rowOff>
    </xdr:to>
    <xdr:pic>
      <xdr:nvPicPr>
        <xdr:cNvPr id="4097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"/>
          <a:ext cx="17907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11</xdr:row>
      <xdr:rowOff>104775</xdr:rowOff>
    </xdr:from>
    <xdr:to>
      <xdr:col>5</xdr:col>
      <xdr:colOff>933082</xdr:colOff>
      <xdr:row>19</xdr:row>
      <xdr:rowOff>247356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14700" y="3209925"/>
          <a:ext cx="2942857" cy="23523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8659</xdr:colOff>
      <xdr:row>0</xdr:row>
      <xdr:rowOff>40871</xdr:rowOff>
    </xdr:from>
    <xdr:to>
      <xdr:col>2</xdr:col>
      <xdr:colOff>398318</xdr:colOff>
      <xdr:row>0</xdr:row>
      <xdr:rowOff>259772</xdr:rowOff>
    </xdr:to>
    <xdr:pic>
      <xdr:nvPicPr>
        <xdr:cNvPr id="5121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59" y="40871"/>
          <a:ext cx="1653886" cy="218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514350</xdr:colOff>
      <xdr:row>0</xdr:row>
      <xdr:rowOff>295275</xdr:rowOff>
    </xdr:to>
    <xdr:pic>
      <xdr:nvPicPr>
        <xdr:cNvPr id="6145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7150"/>
          <a:ext cx="17811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  <pageSetUpPr fitToPage="1"/>
  </sheetPr>
  <dimension ref="A1:K22"/>
  <sheetViews>
    <sheetView tabSelected="1" zoomScale="85" zoomScaleNormal="85" zoomScalePageLayoutView="75" workbookViewId="0">
      <selection activeCell="D6" sqref="D6"/>
    </sheetView>
  </sheetViews>
  <sheetFormatPr baseColWidth="10" defaultColWidth="11.42578125" defaultRowHeight="30" customHeight="1" x14ac:dyDescent="0.2"/>
  <cols>
    <col min="1" max="1" width="28.42578125" style="17" customWidth="1"/>
    <col min="2" max="2" width="84.5703125" style="37" bestFit="1" customWidth="1"/>
  </cols>
  <sheetData>
    <row r="1" spans="1:9" ht="169.5" customHeight="1" x14ac:dyDescent="0.35">
      <c r="A1" s="30"/>
      <c r="B1" s="9"/>
    </row>
    <row r="2" spans="1:9" ht="27.75" customHeight="1" x14ac:dyDescent="0.2">
      <c r="C2" s="5"/>
    </row>
    <row r="3" spans="1:9" ht="48" customHeight="1" x14ac:dyDescent="0.2">
      <c r="A3" s="59" t="s">
        <v>18</v>
      </c>
      <c r="B3" s="52">
        <v>42173</v>
      </c>
      <c r="D3" s="45" t="s">
        <v>24</v>
      </c>
      <c r="E3" s="45"/>
      <c r="F3" s="45"/>
      <c r="G3" s="46"/>
      <c r="H3" s="46" t="s">
        <v>25</v>
      </c>
      <c r="I3" s="46">
        <v>0.25</v>
      </c>
    </row>
    <row r="4" spans="1:9" ht="27.75" customHeight="1" x14ac:dyDescent="0.25">
      <c r="A4" s="59"/>
      <c r="B4" s="53"/>
      <c r="D4" s="45"/>
      <c r="E4" s="45"/>
      <c r="F4" s="45"/>
      <c r="G4" s="46"/>
      <c r="H4" s="46" t="s">
        <v>33</v>
      </c>
      <c r="I4" s="46">
        <v>1.25</v>
      </c>
    </row>
    <row r="5" spans="1:9" ht="48" customHeight="1" x14ac:dyDescent="0.2">
      <c r="A5" s="59" t="s">
        <v>36</v>
      </c>
      <c r="B5" s="54" t="s">
        <v>69</v>
      </c>
      <c r="D5" s="47" t="s">
        <v>119</v>
      </c>
      <c r="E5" s="45"/>
      <c r="F5" s="45"/>
      <c r="G5" s="46"/>
      <c r="H5" s="46" t="s">
        <v>21</v>
      </c>
      <c r="I5" s="46" t="s">
        <v>26</v>
      </c>
    </row>
    <row r="6" spans="1:9" ht="30" customHeight="1" x14ac:dyDescent="0.25">
      <c r="A6" s="59"/>
      <c r="B6" s="53"/>
      <c r="D6" s="43"/>
      <c r="G6" s="46"/>
      <c r="H6" s="46" t="s">
        <v>34</v>
      </c>
      <c r="I6" s="46" t="s">
        <v>31</v>
      </c>
    </row>
    <row r="7" spans="1:9" ht="48" customHeight="1" x14ac:dyDescent="0.2">
      <c r="A7" s="59" t="s">
        <v>35</v>
      </c>
      <c r="B7" s="54" t="s">
        <v>42</v>
      </c>
      <c r="H7" s="46" t="s">
        <v>22</v>
      </c>
      <c r="I7" s="46">
        <v>1</v>
      </c>
    </row>
    <row r="8" spans="1:9" ht="30" customHeight="1" x14ac:dyDescent="0.25">
      <c r="A8" s="59"/>
      <c r="B8" s="53"/>
      <c r="H8" s="46" t="s">
        <v>23</v>
      </c>
      <c r="I8" s="46" t="s">
        <v>27</v>
      </c>
    </row>
    <row r="9" spans="1:9" ht="48" customHeight="1" x14ac:dyDescent="0.2">
      <c r="A9" s="59" t="s">
        <v>12</v>
      </c>
      <c r="B9" s="126" t="s">
        <v>70</v>
      </c>
      <c r="G9" s="44"/>
      <c r="H9" s="46" t="s">
        <v>28</v>
      </c>
      <c r="I9" s="46" t="s">
        <v>29</v>
      </c>
    </row>
    <row r="10" spans="1:9" ht="30" customHeight="1" x14ac:dyDescent="0.25">
      <c r="A10" s="59"/>
      <c r="B10" s="53"/>
    </row>
    <row r="11" spans="1:9" ht="48" customHeight="1" x14ac:dyDescent="0.2">
      <c r="A11" s="59" t="s">
        <v>13</v>
      </c>
      <c r="B11" s="54" t="s">
        <v>106</v>
      </c>
    </row>
    <row r="12" spans="1:9" s="6" customFormat="1" ht="30" customHeight="1" x14ac:dyDescent="0.25">
      <c r="A12" s="59"/>
      <c r="B12" s="53"/>
    </row>
    <row r="13" spans="1:9" ht="48" customHeight="1" x14ac:dyDescent="0.2">
      <c r="A13" s="59" t="s">
        <v>37</v>
      </c>
      <c r="B13" s="54"/>
    </row>
    <row r="14" spans="1:9" s="6" customFormat="1" ht="30" customHeight="1" x14ac:dyDescent="0.25">
      <c r="A14" s="59"/>
      <c r="B14" s="53"/>
    </row>
    <row r="15" spans="1:9" ht="48" customHeight="1" x14ac:dyDescent="0.2">
      <c r="A15" s="59" t="s">
        <v>17</v>
      </c>
      <c r="B15" s="54" t="s">
        <v>43</v>
      </c>
    </row>
    <row r="16" spans="1:9" ht="30" customHeight="1" x14ac:dyDescent="0.25">
      <c r="A16" s="59"/>
      <c r="B16" s="53"/>
    </row>
    <row r="17" spans="1:11" ht="48" customHeight="1" x14ac:dyDescent="0.25">
      <c r="A17" s="59" t="s">
        <v>14</v>
      </c>
      <c r="B17" s="55">
        <v>4</v>
      </c>
      <c r="D17" s="128"/>
      <c r="E17" s="128"/>
      <c r="F17" s="128"/>
      <c r="G17" s="128"/>
      <c r="H17" s="128"/>
      <c r="I17" s="128"/>
      <c r="J17" s="128"/>
      <c r="K17" s="128"/>
    </row>
    <row r="18" spans="1:11" ht="30" customHeight="1" x14ac:dyDescent="0.2">
      <c r="A18" s="51"/>
      <c r="B18" s="56"/>
      <c r="G18" s="4"/>
      <c r="H18" s="7"/>
    </row>
    <row r="19" spans="1:11" ht="30" customHeight="1" x14ac:dyDescent="0.2">
      <c r="G19" s="4"/>
    </row>
    <row r="20" spans="1:11" s="7" customFormat="1" ht="30" customHeight="1" x14ac:dyDescent="0.2">
      <c r="A20" s="15"/>
      <c r="B20" s="37"/>
      <c r="C20"/>
      <c r="D20"/>
      <c r="E20"/>
      <c r="F20"/>
      <c r="G20" s="4"/>
    </row>
    <row r="21" spans="1:11" ht="30" customHeight="1" x14ac:dyDescent="0.2">
      <c r="C21" s="7"/>
      <c r="D21" s="7"/>
    </row>
    <row r="22" spans="1:11" ht="30" customHeight="1" x14ac:dyDescent="0.2">
      <c r="C22" s="7"/>
      <c r="D22" s="7"/>
    </row>
  </sheetData>
  <mergeCells count="1">
    <mergeCell ref="D17:K17"/>
  </mergeCells>
  <phoneticPr fontId="8" type="noConversion"/>
  <pageMargins left="0.78740157480314965" right="0.78740157480314965" top="0.82677165354330717" bottom="0.98425196850393704" header="0.51181102362204722" footer="0.51181102362204722"/>
  <pageSetup paperSize="9" scale="7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38"/>
  <sheetViews>
    <sheetView showZeros="0" zoomScale="115" zoomScaleNormal="115" zoomScalePageLayoutView="70" workbookViewId="0">
      <selection activeCell="G2" sqref="G2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2.85546875" customWidth="1"/>
    <col min="4" max="4" width="14.42578125" customWidth="1"/>
    <col min="5" max="5" width="14.5703125" style="27" customWidth="1"/>
    <col min="6" max="6" width="14.28515625" customWidth="1"/>
    <col min="7" max="7" width="2.28515625" customWidth="1"/>
    <col min="8" max="8" width="2.5703125" customWidth="1"/>
    <col min="9" max="9" width="13.140625" style="28" customWidth="1" outlineLevel="1"/>
    <col min="10" max="10" width="10.42578125" customWidth="1" outlineLevel="1"/>
    <col min="11" max="11" width="2.5703125" customWidth="1"/>
    <col min="12" max="12" width="19.7109375" style="16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49"/>
      <c r="B1" s="8"/>
      <c r="C1" s="8"/>
      <c r="D1" s="8"/>
      <c r="E1" s="139" t="s">
        <v>116</v>
      </c>
      <c r="F1" s="139"/>
      <c r="G1" s="1"/>
      <c r="I1" s="129" t="s">
        <v>5</v>
      </c>
      <c r="J1" s="130"/>
      <c r="M1" s="11"/>
    </row>
    <row r="2" spans="1:18" s="2" customFormat="1" ht="23.25" customHeight="1" x14ac:dyDescent="0.2">
      <c r="A2" s="39" t="str">
        <f>Menu!B5</f>
        <v>Grüner Couscous-Salat</v>
      </c>
      <c r="B2" s="40"/>
      <c r="C2" s="40"/>
      <c r="D2" s="38"/>
      <c r="E2" s="33" t="s">
        <v>20</v>
      </c>
      <c r="F2" s="34">
        <v>4</v>
      </c>
      <c r="I2" s="35">
        <v>4</v>
      </c>
      <c r="J2" s="25" t="s">
        <v>2</v>
      </c>
      <c r="L2" s="131" t="s">
        <v>24</v>
      </c>
      <c r="M2" s="132"/>
      <c r="N2"/>
      <c r="O2"/>
    </row>
    <row r="3" spans="1:18" s="11" customFormat="1" ht="21" customHeight="1" x14ac:dyDescent="0.2">
      <c r="A3" s="13" t="s">
        <v>1</v>
      </c>
      <c r="B3" s="57" t="s">
        <v>0</v>
      </c>
      <c r="C3" s="14" t="s">
        <v>9</v>
      </c>
      <c r="D3" s="36" t="s">
        <v>8</v>
      </c>
      <c r="E3" s="26" t="s">
        <v>6</v>
      </c>
      <c r="F3" s="10" t="s">
        <v>7</v>
      </c>
      <c r="I3" s="26" t="s">
        <v>11</v>
      </c>
      <c r="J3" s="12" t="s">
        <v>3</v>
      </c>
      <c r="L3" s="132"/>
      <c r="M3" s="132"/>
      <c r="N3"/>
      <c r="O3"/>
    </row>
    <row r="4" spans="1:18" ht="21.75" customHeight="1" x14ac:dyDescent="0.2">
      <c r="A4" s="105">
        <f t="shared" ref="A4:A9" si="0">ROUND(SUM(J4*$F$2),2)</f>
        <v>0.2</v>
      </c>
      <c r="B4" s="41" t="s">
        <v>25</v>
      </c>
      <c r="C4" s="106" t="s">
        <v>47</v>
      </c>
      <c r="D4" s="107"/>
      <c r="E4" s="108"/>
      <c r="F4" s="105">
        <f>SUM(E4*A4)</f>
        <v>0</v>
      </c>
      <c r="I4" s="96">
        <v>0.2</v>
      </c>
      <c r="J4" s="97">
        <f t="shared" ref="J4:J18" si="1">I4/$I$2</f>
        <v>0.05</v>
      </c>
      <c r="K4" s="18"/>
      <c r="L4" s="46" t="s">
        <v>25</v>
      </c>
      <c r="M4" s="46">
        <v>0.25</v>
      </c>
      <c r="N4" s="45"/>
      <c r="P4" s="45"/>
      <c r="Q4" s="46"/>
      <c r="R4" s="46"/>
    </row>
    <row r="5" spans="1:18" ht="21.75" customHeight="1" x14ac:dyDescent="0.2">
      <c r="A5" s="109">
        <f t="shared" si="0"/>
        <v>0.4</v>
      </c>
      <c r="B5" s="42" t="s">
        <v>33</v>
      </c>
      <c r="C5" s="110" t="s">
        <v>48</v>
      </c>
      <c r="D5" s="111"/>
      <c r="E5" s="112"/>
      <c r="F5" s="109">
        <f t="shared" ref="F5:F9" si="2">SUM(E5*A5)</f>
        <v>0</v>
      </c>
      <c r="I5" s="98">
        <v>0.4</v>
      </c>
      <c r="J5" s="99">
        <f t="shared" si="1"/>
        <v>0.1</v>
      </c>
      <c r="K5" s="18"/>
      <c r="L5" s="46" t="s">
        <v>33</v>
      </c>
      <c r="M5" s="46">
        <v>1.25</v>
      </c>
      <c r="N5" s="45"/>
      <c r="P5" s="45"/>
      <c r="Q5" s="46"/>
      <c r="R5" s="46"/>
    </row>
    <row r="6" spans="1:18" ht="21.75" customHeight="1" x14ac:dyDescent="0.25">
      <c r="A6" s="109">
        <f t="shared" si="0"/>
        <v>0</v>
      </c>
      <c r="B6" s="42"/>
      <c r="C6" s="113" t="s">
        <v>49</v>
      </c>
      <c r="D6" s="111"/>
      <c r="E6" s="112"/>
      <c r="F6" s="109">
        <f t="shared" si="2"/>
        <v>0</v>
      </c>
      <c r="I6" s="98"/>
      <c r="J6" s="99">
        <f t="shared" si="1"/>
        <v>0</v>
      </c>
      <c r="K6" s="18"/>
      <c r="L6" s="46" t="s">
        <v>21</v>
      </c>
      <c r="M6" s="46" t="s">
        <v>26</v>
      </c>
      <c r="N6" s="45"/>
      <c r="P6" s="45"/>
      <c r="Q6" s="46"/>
      <c r="R6" s="46"/>
    </row>
    <row r="7" spans="1:18" ht="21.75" customHeight="1" x14ac:dyDescent="0.2">
      <c r="A7" s="114">
        <f t="shared" si="0"/>
        <v>2</v>
      </c>
      <c r="B7" s="42" t="s">
        <v>21</v>
      </c>
      <c r="C7" s="110" t="s">
        <v>50</v>
      </c>
      <c r="D7" s="111"/>
      <c r="E7" s="112"/>
      <c r="F7" s="109">
        <f t="shared" si="2"/>
        <v>0</v>
      </c>
      <c r="I7" s="103">
        <v>2</v>
      </c>
      <c r="J7" s="99">
        <f t="shared" si="1"/>
        <v>0.5</v>
      </c>
      <c r="K7" s="18"/>
      <c r="L7" s="46" t="s">
        <v>34</v>
      </c>
      <c r="M7" s="46" t="s">
        <v>31</v>
      </c>
      <c r="Q7" s="46"/>
    </row>
    <row r="8" spans="1:18" ht="21.75" customHeight="1" x14ac:dyDescent="0.2">
      <c r="A8" s="114">
        <f t="shared" si="0"/>
        <v>3</v>
      </c>
      <c r="B8" s="42" t="s">
        <v>21</v>
      </c>
      <c r="C8" s="110" t="s">
        <v>51</v>
      </c>
      <c r="D8" s="111"/>
      <c r="E8" s="112"/>
      <c r="F8" s="109">
        <f t="shared" si="2"/>
        <v>0</v>
      </c>
      <c r="I8" s="98">
        <v>3</v>
      </c>
      <c r="J8" s="99">
        <f t="shared" si="1"/>
        <v>0.75</v>
      </c>
      <c r="K8" s="18"/>
      <c r="L8" s="46" t="s">
        <v>22</v>
      </c>
      <c r="M8" s="46">
        <v>1</v>
      </c>
      <c r="Q8" s="46"/>
    </row>
    <row r="9" spans="1:18" ht="21.75" customHeight="1" x14ac:dyDescent="0.2">
      <c r="A9" s="114">
        <f t="shared" si="0"/>
        <v>0</v>
      </c>
      <c r="B9" s="42"/>
      <c r="C9" s="110" t="s">
        <v>71</v>
      </c>
      <c r="D9" s="111"/>
      <c r="E9" s="112"/>
      <c r="F9" s="109">
        <f t="shared" si="2"/>
        <v>0</v>
      </c>
      <c r="I9" s="103"/>
      <c r="J9" s="99">
        <f t="shared" si="1"/>
        <v>0</v>
      </c>
      <c r="K9" s="18"/>
      <c r="L9" s="46" t="s">
        <v>28</v>
      </c>
      <c r="M9" s="46" t="s">
        <v>29</v>
      </c>
      <c r="Q9" s="46"/>
    </row>
    <row r="10" spans="1:18" ht="21.75" customHeight="1" x14ac:dyDescent="0.25">
      <c r="A10" s="114"/>
      <c r="B10" s="42"/>
      <c r="C10" s="113" t="s">
        <v>72</v>
      </c>
      <c r="D10" s="111"/>
      <c r="E10" s="112"/>
      <c r="F10" s="109"/>
      <c r="I10" s="103"/>
      <c r="J10" s="99"/>
      <c r="K10" s="18"/>
      <c r="L10" s="46"/>
      <c r="M10" s="46"/>
      <c r="Q10" s="46"/>
    </row>
    <row r="11" spans="1:18" ht="21.75" customHeight="1" x14ac:dyDescent="0.2">
      <c r="A11" s="109">
        <f>ROUND(SUM(J11*$F$2),2)</f>
        <v>0.25</v>
      </c>
      <c r="B11" s="42" t="s">
        <v>25</v>
      </c>
      <c r="C11" s="110" t="s">
        <v>73</v>
      </c>
      <c r="D11" s="111" t="s">
        <v>53</v>
      </c>
      <c r="E11" s="112"/>
      <c r="F11" s="109">
        <f t="shared" ref="F11:F20" si="3">SUM(E11*A11)</f>
        <v>0</v>
      </c>
      <c r="I11" s="98">
        <v>0.25</v>
      </c>
      <c r="J11" s="99">
        <f t="shared" si="1"/>
        <v>6.25E-2</v>
      </c>
      <c r="K11" s="18"/>
      <c r="L11" s="47" t="s">
        <v>32</v>
      </c>
      <c r="Q11" s="46"/>
    </row>
    <row r="12" spans="1:18" ht="21.75" customHeight="1" x14ac:dyDescent="0.2">
      <c r="A12" s="109">
        <f t="shared" ref="A12:A20" si="4">ROUND(SUM(J12*$F$2),2)</f>
        <v>0</v>
      </c>
      <c r="B12" s="120" t="s">
        <v>74</v>
      </c>
      <c r="C12" s="110" t="s">
        <v>52</v>
      </c>
      <c r="D12" s="111" t="s">
        <v>53</v>
      </c>
      <c r="E12" s="112"/>
      <c r="F12" s="109">
        <f t="shared" si="3"/>
        <v>0</v>
      </c>
      <c r="I12" s="119"/>
      <c r="J12" s="99">
        <f t="shared" si="1"/>
        <v>0</v>
      </c>
      <c r="K12" s="18"/>
      <c r="M12" s="11"/>
      <c r="Q12" s="46"/>
    </row>
    <row r="13" spans="1:18" ht="29.25" customHeight="1" x14ac:dyDescent="0.2">
      <c r="A13" s="114">
        <f t="shared" si="4"/>
        <v>2</v>
      </c>
      <c r="B13" s="42" t="s">
        <v>27</v>
      </c>
      <c r="C13" s="110" t="s">
        <v>75</v>
      </c>
      <c r="D13" s="111" t="s">
        <v>54</v>
      </c>
      <c r="E13" s="112"/>
      <c r="F13" s="109">
        <f t="shared" si="3"/>
        <v>0</v>
      </c>
      <c r="I13" s="103">
        <v>2</v>
      </c>
      <c r="J13" s="99">
        <f t="shared" si="1"/>
        <v>0.5</v>
      </c>
      <c r="K13" s="18"/>
      <c r="M13" s="11"/>
      <c r="Q13" s="46"/>
    </row>
    <row r="14" spans="1:18" ht="21.75" customHeight="1" x14ac:dyDescent="0.2">
      <c r="A14" s="114">
        <f t="shared" si="4"/>
        <v>1</v>
      </c>
      <c r="B14" s="120" t="s">
        <v>76</v>
      </c>
      <c r="C14" s="110" t="s">
        <v>55</v>
      </c>
      <c r="D14" s="111"/>
      <c r="E14" s="112"/>
      <c r="F14" s="109">
        <f t="shared" si="3"/>
        <v>0</v>
      </c>
      <c r="I14" s="103">
        <v>1</v>
      </c>
      <c r="J14" s="99">
        <f t="shared" si="1"/>
        <v>0.25</v>
      </c>
      <c r="K14" s="18"/>
      <c r="Q14" s="46"/>
    </row>
    <row r="15" spans="1:18" ht="21.75" customHeight="1" x14ac:dyDescent="0.2">
      <c r="A15" s="109">
        <f t="shared" si="4"/>
        <v>0.1</v>
      </c>
      <c r="B15" s="42" t="s">
        <v>25</v>
      </c>
      <c r="C15" s="110" t="s">
        <v>77</v>
      </c>
      <c r="D15" s="111"/>
      <c r="E15" s="112"/>
      <c r="F15" s="109">
        <f t="shared" si="3"/>
        <v>0</v>
      </c>
      <c r="I15" s="98">
        <v>0.1</v>
      </c>
      <c r="J15" s="99">
        <f t="shared" si="1"/>
        <v>2.5000000000000001E-2</v>
      </c>
      <c r="K15" s="18"/>
      <c r="Q15" s="46"/>
    </row>
    <row r="16" spans="1:18" ht="21.75" customHeight="1" x14ac:dyDescent="0.2">
      <c r="A16" s="109">
        <f t="shared" si="4"/>
        <v>0</v>
      </c>
      <c r="B16" s="42"/>
      <c r="C16" s="110"/>
      <c r="D16" s="111"/>
      <c r="E16" s="112"/>
      <c r="F16" s="109">
        <f t="shared" si="3"/>
        <v>0</v>
      </c>
      <c r="I16" s="98"/>
      <c r="J16" s="99">
        <f t="shared" si="1"/>
        <v>0</v>
      </c>
      <c r="K16" s="18"/>
      <c r="Q16" s="46"/>
    </row>
    <row r="17" spans="1:12" ht="21.75" customHeight="1" x14ac:dyDescent="0.2">
      <c r="A17" s="109">
        <f t="shared" si="4"/>
        <v>0</v>
      </c>
      <c r="B17" s="42"/>
      <c r="C17" s="110"/>
      <c r="D17" s="111"/>
      <c r="E17" s="112"/>
      <c r="F17" s="109">
        <f t="shared" si="3"/>
        <v>0</v>
      </c>
      <c r="I17" s="98"/>
      <c r="J17" s="99">
        <f t="shared" si="1"/>
        <v>0</v>
      </c>
      <c r="K17" s="18"/>
    </row>
    <row r="18" spans="1:12" ht="21.75" customHeight="1" x14ac:dyDescent="0.2">
      <c r="A18" s="115"/>
      <c r="B18" s="42"/>
      <c r="C18" s="110"/>
      <c r="D18" s="111"/>
      <c r="E18" s="112"/>
      <c r="F18" s="115">
        <f t="shared" si="3"/>
        <v>0</v>
      </c>
      <c r="I18" s="98"/>
      <c r="J18" s="99">
        <f t="shared" si="1"/>
        <v>0</v>
      </c>
      <c r="K18" s="18"/>
    </row>
    <row r="19" spans="1:12" ht="21.75" customHeight="1" x14ac:dyDescent="0.2">
      <c r="A19" s="115">
        <f t="shared" si="4"/>
        <v>0</v>
      </c>
      <c r="B19" s="42"/>
      <c r="C19" s="110"/>
      <c r="D19" s="111"/>
      <c r="E19" s="112"/>
      <c r="F19" s="115">
        <f t="shared" si="3"/>
        <v>0</v>
      </c>
      <c r="I19" s="98"/>
      <c r="J19" s="99">
        <f t="shared" ref="J19:J20" si="5">I19/$I$2</f>
        <v>0</v>
      </c>
    </row>
    <row r="20" spans="1:12" ht="21.75" customHeight="1" x14ac:dyDescent="0.2">
      <c r="A20" s="115">
        <f t="shared" si="4"/>
        <v>0</v>
      </c>
      <c r="B20" s="50"/>
      <c r="C20" s="116"/>
      <c r="D20" s="117"/>
      <c r="E20" s="112"/>
      <c r="F20" s="118">
        <f t="shared" si="3"/>
        <v>0</v>
      </c>
      <c r="I20" s="100"/>
      <c r="J20" s="101">
        <f t="shared" si="5"/>
        <v>0</v>
      </c>
    </row>
    <row r="21" spans="1:12" s="3" customFormat="1" ht="22.5" customHeight="1" x14ac:dyDescent="0.2">
      <c r="A21" s="60" t="s">
        <v>19</v>
      </c>
      <c r="B21" s="61"/>
      <c r="C21" s="61"/>
      <c r="D21" s="62" t="s">
        <v>39</v>
      </c>
      <c r="E21" s="62"/>
      <c r="F21" s="63"/>
      <c r="G21"/>
      <c r="H21"/>
      <c r="L21" s="32"/>
    </row>
    <row r="22" spans="1:12" ht="31.5" customHeight="1" x14ac:dyDescent="0.2">
      <c r="A22" s="136" t="s">
        <v>56</v>
      </c>
      <c r="B22" s="137"/>
      <c r="C22" s="137"/>
      <c r="D22" s="137"/>
      <c r="E22" s="137"/>
      <c r="F22" s="138"/>
    </row>
    <row r="23" spans="1:12" ht="31.5" customHeight="1" x14ac:dyDescent="0.2">
      <c r="A23" s="133" t="s">
        <v>57</v>
      </c>
      <c r="B23" s="134"/>
      <c r="C23" s="134"/>
      <c r="D23" s="134"/>
      <c r="E23" s="134"/>
      <c r="F23" s="135"/>
    </row>
    <row r="24" spans="1:12" ht="31.5" customHeight="1" x14ac:dyDescent="0.2">
      <c r="A24" s="133" t="s">
        <v>58</v>
      </c>
      <c r="B24" s="134"/>
      <c r="C24" s="134"/>
      <c r="D24" s="134"/>
      <c r="E24" s="134"/>
      <c r="F24" s="135"/>
    </row>
    <row r="25" spans="1:12" ht="31.5" customHeight="1" x14ac:dyDescent="0.2">
      <c r="A25" s="133" t="s">
        <v>59</v>
      </c>
      <c r="B25" s="134"/>
      <c r="C25" s="134"/>
      <c r="D25" s="134"/>
      <c r="E25" s="134"/>
      <c r="F25" s="135"/>
    </row>
    <row r="26" spans="1:12" ht="31.5" customHeight="1" x14ac:dyDescent="0.2">
      <c r="A26" s="143" t="s">
        <v>60</v>
      </c>
      <c r="B26" s="144"/>
      <c r="C26" s="144"/>
      <c r="D26" s="144"/>
      <c r="E26" s="144"/>
      <c r="F26" s="145"/>
    </row>
    <row r="27" spans="1:12" ht="31.5" customHeight="1" x14ac:dyDescent="0.2">
      <c r="A27" s="133" t="s">
        <v>61</v>
      </c>
      <c r="B27" s="134"/>
      <c r="C27" s="134"/>
      <c r="D27" s="134"/>
      <c r="E27" s="134"/>
      <c r="F27" s="135"/>
    </row>
    <row r="28" spans="1:12" s="3" customFormat="1" ht="31.5" customHeight="1" x14ac:dyDescent="0.2">
      <c r="A28" s="133"/>
      <c r="B28" s="134"/>
      <c r="C28" s="134"/>
      <c r="D28" s="134"/>
      <c r="E28" s="134"/>
      <c r="F28" s="135"/>
      <c r="G28"/>
      <c r="H28"/>
    </row>
    <row r="29" spans="1:12" ht="31.5" customHeight="1" x14ac:dyDescent="0.2">
      <c r="A29" s="133"/>
      <c r="B29" s="134"/>
      <c r="C29" s="134"/>
      <c r="D29" s="134"/>
      <c r="E29" s="134"/>
      <c r="F29" s="135"/>
      <c r="I29" s="3"/>
      <c r="J29" s="3"/>
      <c r="K29" s="3"/>
      <c r="L29" s="3"/>
    </row>
    <row r="30" spans="1:12" ht="31.5" customHeight="1" x14ac:dyDescent="0.2">
      <c r="A30" s="133"/>
      <c r="B30" s="134"/>
      <c r="C30" s="134"/>
      <c r="D30" s="134"/>
      <c r="E30" s="134"/>
      <c r="F30" s="135"/>
      <c r="I30" s="3"/>
      <c r="J30" s="3"/>
      <c r="K30" s="3"/>
      <c r="L30" s="3"/>
    </row>
    <row r="31" spans="1:12" ht="31.5" customHeight="1" x14ac:dyDescent="0.2">
      <c r="A31" s="140"/>
      <c r="B31" s="141"/>
      <c r="C31" s="141"/>
      <c r="D31" s="141"/>
      <c r="E31" s="141"/>
      <c r="F31" s="142"/>
    </row>
    <row r="32" spans="1:12" x14ac:dyDescent="0.2">
      <c r="E32"/>
      <c r="I32"/>
      <c r="J32" s="3"/>
    </row>
    <row r="33" spans="5:12" x14ac:dyDescent="0.2">
      <c r="E33"/>
      <c r="I33"/>
    </row>
    <row r="34" spans="5:12" x14ac:dyDescent="0.2">
      <c r="E34"/>
      <c r="I34"/>
    </row>
    <row r="35" spans="5:12" x14ac:dyDescent="0.2">
      <c r="E35"/>
      <c r="I35"/>
    </row>
    <row r="37" spans="5:12" ht="14.25" x14ac:dyDescent="0.2">
      <c r="E37"/>
      <c r="I37"/>
      <c r="L37" s="48"/>
    </row>
    <row r="38" spans="5:12" ht="14.25" x14ac:dyDescent="0.2">
      <c r="E38"/>
      <c r="I38"/>
      <c r="L38" s="48"/>
    </row>
  </sheetData>
  <mergeCells count="13">
    <mergeCell ref="A30:F30"/>
    <mergeCell ref="A31:F31"/>
    <mergeCell ref="A25:F25"/>
    <mergeCell ref="A26:F26"/>
    <mergeCell ref="A27:F27"/>
    <mergeCell ref="A28:F28"/>
    <mergeCell ref="A29:F29"/>
    <mergeCell ref="I1:J1"/>
    <mergeCell ref="L2:M3"/>
    <mergeCell ref="A24:F24"/>
    <mergeCell ref="A23:F23"/>
    <mergeCell ref="A22:F22"/>
    <mergeCell ref="E1:F1"/>
  </mergeCells>
  <phoneticPr fontId="0" type="noConversion"/>
  <pageMargins left="0.62992125984251968" right="0.31496062992125984" top="0.39370078740157483" bottom="0.35433070866141736" header="0.23622047244094491" footer="0.1968503937007874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R38"/>
  <sheetViews>
    <sheetView showZeros="0" zoomScale="115" zoomScaleNormal="115" workbookViewId="0">
      <selection activeCell="C4" sqref="C4:D4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5703125" style="27" customWidth="1"/>
    <col min="6" max="6" width="15.28515625" customWidth="1"/>
    <col min="7" max="7" width="2.28515625" customWidth="1"/>
    <col min="8" max="8" width="2.5703125" customWidth="1"/>
    <col min="9" max="9" width="13.140625" style="28" customWidth="1" outlineLevel="1"/>
    <col min="10" max="10" width="10.42578125" customWidth="1" outlineLevel="1"/>
    <col min="11" max="11" width="2.5703125" customWidth="1"/>
    <col min="12" max="12" width="19.7109375" style="16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49"/>
      <c r="B1" s="8"/>
      <c r="C1" s="8"/>
      <c r="D1" s="8"/>
      <c r="E1" s="139" t="s">
        <v>116</v>
      </c>
      <c r="F1" s="139"/>
      <c r="G1" s="1"/>
      <c r="I1" s="129" t="s">
        <v>5</v>
      </c>
      <c r="J1" s="130"/>
      <c r="M1" s="11"/>
    </row>
    <row r="2" spans="1:18" s="2" customFormat="1" ht="23.25" customHeight="1" x14ac:dyDescent="0.2">
      <c r="A2" s="39" t="str">
        <f>Menu!B7</f>
        <v>Kalte Gurkensuppe mit Pfefferminze</v>
      </c>
      <c r="B2" s="40"/>
      <c r="C2" s="40"/>
      <c r="D2" s="38"/>
      <c r="E2" s="33" t="s">
        <v>20</v>
      </c>
      <c r="F2" s="34">
        <f>SUM(Menu!B17)</f>
        <v>4</v>
      </c>
      <c r="I2" s="35">
        <v>4</v>
      </c>
      <c r="J2" s="25" t="s">
        <v>2</v>
      </c>
      <c r="L2" s="131" t="s">
        <v>24</v>
      </c>
      <c r="M2" s="132"/>
      <c r="N2"/>
      <c r="O2"/>
    </row>
    <row r="3" spans="1:18" s="11" customFormat="1" ht="21" customHeight="1" x14ac:dyDescent="0.2">
      <c r="A3" s="13" t="s">
        <v>1</v>
      </c>
      <c r="B3" s="57" t="s">
        <v>0</v>
      </c>
      <c r="C3" s="14" t="s">
        <v>9</v>
      </c>
      <c r="D3" s="36" t="s">
        <v>8</v>
      </c>
      <c r="E3" s="26" t="s">
        <v>6</v>
      </c>
      <c r="F3" s="10" t="s">
        <v>7</v>
      </c>
      <c r="I3" s="26" t="s">
        <v>11</v>
      </c>
      <c r="J3" s="12" t="s">
        <v>3</v>
      </c>
      <c r="L3" s="132"/>
      <c r="M3" s="132"/>
      <c r="N3"/>
      <c r="O3"/>
    </row>
    <row r="4" spans="1:18" ht="21.75" customHeight="1" x14ac:dyDescent="0.2">
      <c r="A4" s="114">
        <f t="shared" ref="A4:A15" si="0">ROUND(SUM(J4*$F$2),2)</f>
        <v>1</v>
      </c>
      <c r="B4" s="41" t="s">
        <v>45</v>
      </c>
      <c r="C4" s="146" t="s">
        <v>44</v>
      </c>
      <c r="D4" s="147"/>
      <c r="E4" s="108"/>
      <c r="F4" s="105">
        <f t="shared" ref="F4:F20" si="1">SUM(E4*A4)</f>
        <v>0</v>
      </c>
      <c r="I4" s="102">
        <v>1</v>
      </c>
      <c r="J4" s="97">
        <f t="shared" ref="J4:J20" si="2">I4/$I$2</f>
        <v>0.25</v>
      </c>
      <c r="K4" s="18"/>
      <c r="L4" s="46" t="s">
        <v>25</v>
      </c>
      <c r="M4" s="46">
        <v>0.25</v>
      </c>
      <c r="N4" s="45"/>
      <c r="P4" s="45"/>
      <c r="Q4" s="46"/>
      <c r="R4" s="46"/>
    </row>
    <row r="5" spans="1:18" ht="21.75" customHeight="1" x14ac:dyDescent="0.2">
      <c r="A5" s="114">
        <f t="shared" si="0"/>
        <v>1</v>
      </c>
      <c r="B5" s="42" t="s">
        <v>45</v>
      </c>
      <c r="C5" s="110" t="s">
        <v>78</v>
      </c>
      <c r="E5" s="112"/>
      <c r="F5" s="109">
        <f t="shared" si="1"/>
        <v>0</v>
      </c>
      <c r="I5" s="103">
        <v>1</v>
      </c>
      <c r="J5" s="99">
        <f t="shared" si="2"/>
        <v>0.25</v>
      </c>
      <c r="K5" s="18"/>
      <c r="L5" s="46" t="s">
        <v>33</v>
      </c>
      <c r="M5" s="46">
        <v>1.25</v>
      </c>
      <c r="N5" s="45"/>
      <c r="P5" s="45"/>
      <c r="Q5" s="46"/>
      <c r="R5" s="46"/>
    </row>
    <row r="6" spans="1:18" ht="21.75" customHeight="1" x14ac:dyDescent="0.2">
      <c r="A6" s="109">
        <f t="shared" si="0"/>
        <v>0.35</v>
      </c>
      <c r="B6" s="42" t="s">
        <v>33</v>
      </c>
      <c r="C6" s="110" t="s">
        <v>79</v>
      </c>
      <c r="D6" s="111"/>
      <c r="E6" s="112"/>
      <c r="F6" s="109">
        <f>SUM(E6*A6)</f>
        <v>0</v>
      </c>
      <c r="I6" s="98">
        <v>0.35</v>
      </c>
      <c r="J6" s="99">
        <f t="shared" si="2"/>
        <v>8.7499999999999994E-2</v>
      </c>
      <c r="K6" s="18"/>
      <c r="L6" s="46" t="s">
        <v>21</v>
      </c>
      <c r="M6" s="46" t="s">
        <v>26</v>
      </c>
      <c r="N6" s="45"/>
      <c r="P6" s="45"/>
      <c r="Q6" s="46"/>
      <c r="R6" s="46"/>
    </row>
    <row r="7" spans="1:18" ht="21.75" customHeight="1" x14ac:dyDescent="0.2">
      <c r="A7" s="109">
        <f t="shared" si="0"/>
        <v>0</v>
      </c>
      <c r="B7" s="42"/>
      <c r="C7" s="110" t="s">
        <v>40</v>
      </c>
      <c r="D7" s="111"/>
      <c r="E7" s="112"/>
      <c r="F7" s="109">
        <f>SUM(E7*A7)</f>
        <v>0</v>
      </c>
      <c r="I7" s="98"/>
      <c r="J7" s="99">
        <f t="shared" si="2"/>
        <v>0</v>
      </c>
      <c r="K7" s="18"/>
      <c r="L7" s="46" t="s">
        <v>34</v>
      </c>
      <c r="M7" s="46" t="s">
        <v>31</v>
      </c>
      <c r="Q7" s="46"/>
    </row>
    <row r="8" spans="1:18" ht="21.75" customHeight="1" x14ac:dyDescent="0.2">
      <c r="A8" s="109">
        <f t="shared" si="0"/>
        <v>0</v>
      </c>
      <c r="B8" s="42"/>
      <c r="C8" s="110" t="s">
        <v>80</v>
      </c>
      <c r="D8" s="111"/>
      <c r="E8" s="112"/>
      <c r="F8" s="109">
        <f>SUM(E8*A8)</f>
        <v>0</v>
      </c>
      <c r="I8" s="98"/>
      <c r="J8" s="99">
        <f t="shared" si="2"/>
        <v>0</v>
      </c>
      <c r="K8" s="18"/>
      <c r="L8" s="46" t="s">
        <v>22</v>
      </c>
      <c r="M8" s="46">
        <v>1</v>
      </c>
      <c r="Q8" s="46"/>
    </row>
    <row r="9" spans="1:18" ht="21.75" customHeight="1" x14ac:dyDescent="0.2">
      <c r="A9" s="109">
        <f t="shared" si="0"/>
        <v>0</v>
      </c>
      <c r="B9" s="42"/>
      <c r="C9" s="110" t="s">
        <v>41</v>
      </c>
      <c r="D9" s="111"/>
      <c r="E9" s="112"/>
      <c r="F9" s="109">
        <f t="shared" si="1"/>
        <v>0</v>
      </c>
      <c r="I9" s="98"/>
      <c r="J9" s="99">
        <f t="shared" si="2"/>
        <v>0</v>
      </c>
      <c r="K9" s="18"/>
      <c r="L9" s="46" t="s">
        <v>23</v>
      </c>
      <c r="M9" s="46" t="s">
        <v>27</v>
      </c>
      <c r="Q9" s="46"/>
    </row>
    <row r="10" spans="1:18" ht="21.75" customHeight="1" x14ac:dyDescent="0.2">
      <c r="A10" s="114">
        <f t="shared" si="0"/>
        <v>4</v>
      </c>
      <c r="B10" s="42" t="s">
        <v>46</v>
      </c>
      <c r="C10" s="148" t="s">
        <v>109</v>
      </c>
      <c r="D10" s="149"/>
      <c r="E10" s="112"/>
      <c r="F10" s="109">
        <f t="shared" si="1"/>
        <v>0</v>
      </c>
      <c r="I10" s="103">
        <v>4</v>
      </c>
      <c r="J10" s="99">
        <f t="shared" si="2"/>
        <v>1</v>
      </c>
      <c r="K10" s="18"/>
      <c r="L10" s="46" t="s">
        <v>28</v>
      </c>
      <c r="M10" s="46" t="s">
        <v>29</v>
      </c>
      <c r="Q10" s="46"/>
    </row>
    <row r="11" spans="1:18" ht="21.75" customHeight="1" x14ac:dyDescent="0.2">
      <c r="A11" s="109">
        <f t="shared" si="0"/>
        <v>0.18</v>
      </c>
      <c r="B11" s="42" t="s">
        <v>25</v>
      </c>
      <c r="C11" s="110" t="s">
        <v>108</v>
      </c>
      <c r="D11" s="111"/>
      <c r="E11" s="112"/>
      <c r="F11" s="109">
        <f t="shared" si="1"/>
        <v>0</v>
      </c>
      <c r="I11" s="98">
        <v>0.18</v>
      </c>
      <c r="J11" s="99">
        <f t="shared" si="2"/>
        <v>4.4999999999999998E-2</v>
      </c>
      <c r="K11" s="18"/>
      <c r="L11" s="47" t="s">
        <v>32</v>
      </c>
      <c r="Q11" s="46"/>
    </row>
    <row r="12" spans="1:18" ht="21.75" customHeight="1" x14ac:dyDescent="0.2">
      <c r="A12" s="109">
        <f t="shared" si="0"/>
        <v>0</v>
      </c>
      <c r="B12" s="42"/>
      <c r="C12" s="110"/>
      <c r="D12" s="111"/>
      <c r="E12" s="112"/>
      <c r="F12" s="109">
        <f t="shared" si="1"/>
        <v>0</v>
      </c>
      <c r="I12" s="98"/>
      <c r="J12" s="99">
        <f t="shared" si="2"/>
        <v>0</v>
      </c>
      <c r="K12" s="18"/>
      <c r="M12" s="11"/>
      <c r="Q12" s="46"/>
    </row>
    <row r="13" spans="1:18" ht="21.75" customHeight="1" x14ac:dyDescent="0.2">
      <c r="A13" s="109">
        <f t="shared" si="0"/>
        <v>0</v>
      </c>
      <c r="B13" s="42"/>
      <c r="C13" s="110"/>
      <c r="D13" s="111"/>
      <c r="E13" s="112"/>
      <c r="F13" s="109">
        <f t="shared" si="1"/>
        <v>0</v>
      </c>
      <c r="I13" s="98"/>
      <c r="J13" s="99">
        <f t="shared" si="2"/>
        <v>0</v>
      </c>
      <c r="K13" s="18"/>
      <c r="M13" s="11"/>
      <c r="Q13" s="46"/>
    </row>
    <row r="14" spans="1:18" ht="21.75" customHeight="1" x14ac:dyDescent="0.2">
      <c r="A14" s="109">
        <f t="shared" si="0"/>
        <v>0</v>
      </c>
      <c r="B14" s="42"/>
      <c r="C14" s="110"/>
      <c r="D14" s="111"/>
      <c r="E14" s="112"/>
      <c r="F14" s="109">
        <f t="shared" si="1"/>
        <v>0</v>
      </c>
      <c r="I14" s="98"/>
      <c r="J14" s="99">
        <f t="shared" si="2"/>
        <v>0</v>
      </c>
      <c r="K14" s="18"/>
      <c r="Q14" s="46"/>
    </row>
    <row r="15" spans="1:18" ht="21.75" customHeight="1" x14ac:dyDescent="0.2">
      <c r="A15" s="109">
        <f t="shared" si="0"/>
        <v>0</v>
      </c>
      <c r="B15" s="42"/>
      <c r="C15" s="110"/>
      <c r="D15" s="111"/>
      <c r="E15" s="112"/>
      <c r="F15" s="109">
        <f t="shared" si="1"/>
        <v>0</v>
      </c>
      <c r="I15" s="98"/>
      <c r="J15" s="99">
        <f t="shared" si="2"/>
        <v>0</v>
      </c>
      <c r="K15" s="18"/>
      <c r="Q15" s="46"/>
    </row>
    <row r="16" spans="1:18" ht="21.75" customHeight="1" x14ac:dyDescent="0.2">
      <c r="A16" s="109">
        <f>ROUND(SUM(J16*$F$2),2)</f>
        <v>0</v>
      </c>
      <c r="B16" s="42"/>
      <c r="C16" s="110"/>
      <c r="D16" s="111"/>
      <c r="E16" s="112"/>
      <c r="F16" s="109">
        <f t="shared" si="1"/>
        <v>0</v>
      </c>
      <c r="I16" s="98"/>
      <c r="J16" s="99">
        <f t="shared" si="2"/>
        <v>0</v>
      </c>
      <c r="K16" s="18"/>
      <c r="Q16" s="46"/>
    </row>
    <row r="17" spans="1:12" ht="21.75" customHeight="1" x14ac:dyDescent="0.2">
      <c r="A17" s="109">
        <f>ROUND(SUM(J17*$F$2),2)</f>
        <v>0</v>
      </c>
      <c r="B17" s="42"/>
      <c r="C17" s="110"/>
      <c r="D17" s="111"/>
      <c r="E17" s="112"/>
      <c r="F17" s="109">
        <f t="shared" si="1"/>
        <v>0</v>
      </c>
      <c r="I17" s="98"/>
      <c r="J17" s="99">
        <f t="shared" si="2"/>
        <v>0</v>
      </c>
      <c r="K17" s="18"/>
    </row>
    <row r="18" spans="1:12" ht="21.75" customHeight="1" x14ac:dyDescent="0.2">
      <c r="A18" s="115">
        <f>ROUND(SUM(J18*$F$2),2)</f>
        <v>0</v>
      </c>
      <c r="B18" s="42"/>
      <c r="C18" s="110"/>
      <c r="D18" s="111"/>
      <c r="E18" s="112"/>
      <c r="F18" s="115">
        <f t="shared" si="1"/>
        <v>0</v>
      </c>
      <c r="I18" s="98"/>
      <c r="J18" s="99">
        <f t="shared" si="2"/>
        <v>0</v>
      </c>
      <c r="K18" s="18"/>
    </row>
    <row r="19" spans="1:12" ht="21.75" customHeight="1" x14ac:dyDescent="0.2">
      <c r="A19" s="115">
        <f>ROUND(SUM(J19*$F$2),2)</f>
        <v>0</v>
      </c>
      <c r="B19" s="42"/>
      <c r="C19" s="110"/>
      <c r="D19" s="111"/>
      <c r="E19" s="112"/>
      <c r="F19" s="115">
        <f t="shared" si="1"/>
        <v>0</v>
      </c>
      <c r="I19" s="98"/>
      <c r="J19" s="99">
        <f t="shared" si="2"/>
        <v>0</v>
      </c>
    </row>
    <row r="20" spans="1:12" ht="21.75" customHeight="1" x14ac:dyDescent="0.2">
      <c r="A20" s="115">
        <f>ROUND(SUM(J20*$F$2),2)</f>
        <v>0</v>
      </c>
      <c r="B20" s="50"/>
      <c r="C20" s="116"/>
      <c r="D20" s="117"/>
      <c r="E20" s="112"/>
      <c r="F20" s="118">
        <f t="shared" si="1"/>
        <v>0</v>
      </c>
      <c r="I20" s="100"/>
      <c r="J20" s="101">
        <f t="shared" si="2"/>
        <v>0</v>
      </c>
    </row>
    <row r="21" spans="1:12" s="3" customFormat="1" ht="22.5" customHeight="1" x14ac:dyDescent="0.2">
      <c r="A21" s="60" t="s">
        <v>19</v>
      </c>
      <c r="B21" s="61"/>
      <c r="C21" s="61"/>
      <c r="D21" s="62" t="s">
        <v>39</v>
      </c>
      <c r="E21" s="62"/>
      <c r="F21" s="63"/>
      <c r="G21"/>
      <c r="H21"/>
      <c r="L21" s="16"/>
    </row>
    <row r="22" spans="1:12" ht="42" customHeight="1" x14ac:dyDescent="0.2">
      <c r="A22" s="136" t="s">
        <v>82</v>
      </c>
      <c r="B22" s="137"/>
      <c r="C22" s="137"/>
      <c r="D22" s="137"/>
      <c r="E22" s="137"/>
      <c r="F22" s="138"/>
      <c r="I22" s="104"/>
    </row>
    <row r="23" spans="1:12" ht="34.5" customHeight="1" x14ac:dyDescent="0.2">
      <c r="A23" s="133" t="s">
        <v>81</v>
      </c>
      <c r="B23" s="134"/>
      <c r="C23" s="134"/>
      <c r="D23" s="134"/>
      <c r="E23" s="134"/>
      <c r="F23" s="135"/>
    </row>
    <row r="24" spans="1:12" ht="34.5" customHeight="1" x14ac:dyDescent="0.2">
      <c r="A24" s="133"/>
      <c r="B24" s="134"/>
      <c r="C24" s="134"/>
      <c r="D24" s="134"/>
      <c r="E24" s="134"/>
      <c r="F24" s="135"/>
    </row>
    <row r="25" spans="1:12" ht="34.5" customHeight="1" x14ac:dyDescent="0.2">
      <c r="A25" s="133"/>
      <c r="B25" s="134"/>
      <c r="C25" s="134"/>
      <c r="D25" s="134"/>
      <c r="E25" s="134"/>
      <c r="F25" s="135"/>
      <c r="I25" s="95"/>
    </row>
    <row r="26" spans="1:12" ht="34.5" customHeight="1" x14ac:dyDescent="0.2">
      <c r="A26" s="133"/>
      <c r="B26" s="134"/>
      <c r="C26" s="134"/>
      <c r="D26" s="134"/>
      <c r="E26" s="134"/>
      <c r="F26" s="135"/>
    </row>
    <row r="27" spans="1:12" s="3" customFormat="1" ht="34.5" customHeight="1" x14ac:dyDescent="0.2">
      <c r="A27" s="133"/>
      <c r="B27" s="134"/>
      <c r="C27" s="134"/>
      <c r="D27" s="134"/>
      <c r="E27" s="134"/>
      <c r="F27" s="135"/>
      <c r="G27"/>
      <c r="H27"/>
    </row>
    <row r="28" spans="1:12" ht="34.5" customHeight="1" x14ac:dyDescent="0.2">
      <c r="A28" s="133"/>
      <c r="B28" s="134"/>
      <c r="C28" s="134"/>
      <c r="D28" s="134"/>
      <c r="E28" s="134"/>
      <c r="F28" s="135"/>
      <c r="I28" s="3"/>
      <c r="J28" s="3"/>
      <c r="K28" s="3"/>
      <c r="L28" s="3"/>
    </row>
    <row r="29" spans="1:12" ht="34.5" customHeight="1" x14ac:dyDescent="0.2">
      <c r="A29" s="133"/>
      <c r="B29" s="134"/>
      <c r="C29" s="134"/>
      <c r="D29" s="134"/>
      <c r="E29" s="134"/>
      <c r="F29" s="135"/>
      <c r="I29" s="3"/>
      <c r="J29" s="3"/>
      <c r="K29" s="3"/>
      <c r="L29" s="3"/>
    </row>
    <row r="30" spans="1:12" ht="34.5" customHeight="1" x14ac:dyDescent="0.2">
      <c r="A30" s="133"/>
      <c r="B30" s="134"/>
      <c r="C30" s="134"/>
      <c r="D30" s="134"/>
      <c r="E30" s="134"/>
      <c r="F30" s="135"/>
      <c r="I30" s="3"/>
      <c r="J30" s="3"/>
      <c r="K30" s="3"/>
      <c r="L30" s="3"/>
    </row>
    <row r="31" spans="1:12" ht="34.5" customHeight="1" x14ac:dyDescent="0.2">
      <c r="A31" s="140"/>
      <c r="B31" s="141"/>
      <c r="C31" s="141"/>
      <c r="D31" s="141"/>
      <c r="E31" s="141"/>
      <c r="F31" s="142"/>
    </row>
    <row r="32" spans="1:12" x14ac:dyDescent="0.2">
      <c r="E32"/>
      <c r="I32"/>
      <c r="J32" s="3"/>
    </row>
    <row r="37" spans="5:12" ht="14.25" x14ac:dyDescent="0.2">
      <c r="E37"/>
      <c r="I37"/>
      <c r="L37" s="48"/>
    </row>
    <row r="38" spans="5:12" ht="14.25" x14ac:dyDescent="0.2">
      <c r="E38"/>
      <c r="I38"/>
      <c r="L38" s="48"/>
    </row>
  </sheetData>
  <mergeCells count="15">
    <mergeCell ref="I1:J1"/>
    <mergeCell ref="L2:M3"/>
    <mergeCell ref="C4:D4"/>
    <mergeCell ref="A22:F22"/>
    <mergeCell ref="A23:F23"/>
    <mergeCell ref="C10:D10"/>
    <mergeCell ref="E1:F1"/>
    <mergeCell ref="A29:F29"/>
    <mergeCell ref="A30:F30"/>
    <mergeCell ref="A31:F31"/>
    <mergeCell ref="A24:F24"/>
    <mergeCell ref="A25:F25"/>
    <mergeCell ref="A26:F26"/>
    <mergeCell ref="A27:F27"/>
    <mergeCell ref="A28:F28"/>
  </mergeCells>
  <phoneticPr fontId="0" type="noConversion"/>
  <pageMargins left="0.63" right="0.21875" top="0.39370078740157483" bottom="0.43307086614173229" header="0.23622047244094491" footer="0.19685039370078741"/>
  <pageSetup paperSize="9" scale="98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R37"/>
  <sheetViews>
    <sheetView showZeros="0" zoomScale="110" zoomScaleNormal="110" workbookViewId="0">
      <selection activeCell="C1" sqref="C1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6.28515625" customWidth="1"/>
    <col min="4" max="4" width="12.85546875" customWidth="1"/>
    <col min="5" max="5" width="13.85546875" style="27" customWidth="1"/>
    <col min="6" max="6" width="14" customWidth="1"/>
    <col min="7" max="7" width="2.28515625" customWidth="1"/>
    <col min="8" max="8" width="2.5703125" customWidth="1"/>
    <col min="9" max="9" width="20.140625" style="28" customWidth="1" outlineLevel="1"/>
    <col min="10" max="10" width="10.42578125" customWidth="1" outlineLevel="1"/>
    <col min="11" max="11" width="2.5703125" customWidth="1"/>
    <col min="12" max="12" width="19.7109375" style="16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49"/>
      <c r="B1" s="8"/>
      <c r="C1" s="8"/>
      <c r="D1" s="8"/>
      <c r="E1" s="139" t="s">
        <v>116</v>
      </c>
      <c r="F1" s="139"/>
      <c r="G1" s="1"/>
      <c r="I1" s="129" t="s">
        <v>5</v>
      </c>
      <c r="J1" s="130"/>
      <c r="M1" s="11"/>
    </row>
    <row r="2" spans="1:18" s="2" customFormat="1" ht="23.25" customHeight="1" x14ac:dyDescent="0.2">
      <c r="A2" s="39" t="str">
        <f>Menu!B9</f>
        <v>Kalbssteak auf Kohlrabi-Carpaccio</v>
      </c>
      <c r="B2" s="40"/>
      <c r="C2" s="40"/>
      <c r="D2" s="38"/>
      <c r="E2" s="33" t="s">
        <v>20</v>
      </c>
      <c r="F2" s="34">
        <f>Menu!B17</f>
        <v>4</v>
      </c>
      <c r="I2" s="35">
        <v>4</v>
      </c>
      <c r="J2" s="25" t="s">
        <v>2</v>
      </c>
      <c r="L2" s="131" t="s">
        <v>24</v>
      </c>
      <c r="M2" s="132"/>
      <c r="N2"/>
      <c r="O2"/>
    </row>
    <row r="3" spans="1:18" s="11" customFormat="1" ht="21" customHeight="1" x14ac:dyDescent="0.2">
      <c r="A3" s="13" t="s">
        <v>1</v>
      </c>
      <c r="B3" s="57" t="s">
        <v>0</v>
      </c>
      <c r="C3" s="14" t="s">
        <v>9</v>
      </c>
      <c r="D3" s="36" t="s">
        <v>8</v>
      </c>
      <c r="E3" s="26" t="s">
        <v>6</v>
      </c>
      <c r="F3" s="10" t="s">
        <v>7</v>
      </c>
      <c r="I3" s="26" t="s">
        <v>11</v>
      </c>
      <c r="J3" s="12" t="s">
        <v>3</v>
      </c>
      <c r="L3" s="132"/>
      <c r="M3" s="132"/>
      <c r="N3"/>
      <c r="O3"/>
    </row>
    <row r="4" spans="1:18" ht="26.25" customHeight="1" x14ac:dyDescent="0.2">
      <c r="A4" s="105">
        <f>ROUND(SUM(J4*$F$2),2)</f>
        <v>0.6</v>
      </c>
      <c r="B4" s="41" t="s">
        <v>25</v>
      </c>
      <c r="C4" s="106" t="s">
        <v>83</v>
      </c>
      <c r="D4" s="107" t="s">
        <v>84</v>
      </c>
      <c r="E4" s="108"/>
      <c r="F4" s="105">
        <f t="shared" ref="F4:F18" si="0">SUM(E4*A4)</f>
        <v>0</v>
      </c>
      <c r="I4" s="96">
        <v>0.6</v>
      </c>
      <c r="J4" s="97">
        <f t="shared" ref="J4:J14" si="1">I4/$I$2</f>
        <v>0.15</v>
      </c>
      <c r="K4" s="18"/>
      <c r="L4" s="46" t="s">
        <v>25</v>
      </c>
      <c r="M4" s="46">
        <v>0.25</v>
      </c>
      <c r="N4" s="45"/>
      <c r="P4" s="45"/>
      <c r="Q4" s="46"/>
      <c r="R4" s="46"/>
    </row>
    <row r="5" spans="1:18" ht="21.75" customHeight="1" x14ac:dyDescent="0.2">
      <c r="A5" s="109">
        <f>ROUND(SUM(J5*$F$2),2)</f>
        <v>0</v>
      </c>
      <c r="B5" s="42"/>
      <c r="C5" s="110" t="s">
        <v>62</v>
      </c>
      <c r="D5" s="111"/>
      <c r="E5" s="112"/>
      <c r="F5" s="109">
        <f t="shared" si="0"/>
        <v>0</v>
      </c>
      <c r="I5" s="98"/>
      <c r="J5" s="99">
        <f t="shared" si="1"/>
        <v>0</v>
      </c>
      <c r="K5" s="18"/>
      <c r="L5" s="46" t="s">
        <v>33</v>
      </c>
      <c r="M5" s="46">
        <v>1.25</v>
      </c>
      <c r="N5" s="45"/>
      <c r="P5" s="45"/>
      <c r="Q5" s="46"/>
      <c r="R5" s="46"/>
    </row>
    <row r="6" spans="1:18" ht="21.75" customHeight="1" x14ac:dyDescent="0.2">
      <c r="A6" s="109">
        <f t="shared" ref="A6:A12" si="2">ROUND(SUM(J6*$F$2),2)</f>
        <v>0</v>
      </c>
      <c r="B6" s="42"/>
      <c r="C6" s="110" t="s">
        <v>118</v>
      </c>
      <c r="D6" s="111"/>
      <c r="E6" s="112"/>
      <c r="F6" s="109">
        <f t="shared" si="0"/>
        <v>0</v>
      </c>
      <c r="I6" s="98"/>
      <c r="J6" s="99">
        <f t="shared" si="1"/>
        <v>0</v>
      </c>
      <c r="K6" s="18"/>
      <c r="L6" s="46" t="s">
        <v>21</v>
      </c>
      <c r="M6" s="46" t="s">
        <v>26</v>
      </c>
      <c r="N6" s="45"/>
      <c r="P6" s="45"/>
      <c r="Q6" s="46"/>
      <c r="R6" s="46"/>
    </row>
    <row r="7" spans="1:18" ht="21.75" customHeight="1" x14ac:dyDescent="0.25">
      <c r="A7" s="109">
        <f t="shared" si="2"/>
        <v>0</v>
      </c>
      <c r="B7" s="42"/>
      <c r="C7" s="113" t="s">
        <v>63</v>
      </c>
      <c r="D7" s="111"/>
      <c r="E7" s="112"/>
      <c r="F7" s="109">
        <f t="shared" si="0"/>
        <v>0</v>
      </c>
      <c r="I7" s="98"/>
      <c r="J7" s="99">
        <f t="shared" si="1"/>
        <v>0</v>
      </c>
      <c r="K7" s="18"/>
      <c r="L7" s="46" t="s">
        <v>34</v>
      </c>
      <c r="M7" s="46" t="s">
        <v>31</v>
      </c>
      <c r="Q7" s="46"/>
    </row>
    <row r="8" spans="1:18" ht="21.75" customHeight="1" x14ac:dyDescent="0.2">
      <c r="A8" s="109">
        <f t="shared" si="2"/>
        <v>0.6</v>
      </c>
      <c r="B8" s="42" t="s">
        <v>25</v>
      </c>
      <c r="C8" s="148" t="s">
        <v>94</v>
      </c>
      <c r="D8" s="149"/>
      <c r="E8" s="112"/>
      <c r="F8" s="109">
        <f t="shared" si="0"/>
        <v>0</v>
      </c>
      <c r="I8" s="119">
        <v>0.6</v>
      </c>
      <c r="J8" s="99">
        <f t="shared" si="1"/>
        <v>0.15</v>
      </c>
      <c r="K8" s="18"/>
      <c r="L8" s="46" t="s">
        <v>22</v>
      </c>
      <c r="M8" s="46">
        <v>1</v>
      </c>
      <c r="Q8" s="46"/>
    </row>
    <row r="9" spans="1:18" ht="21.75" customHeight="1" x14ac:dyDescent="0.2">
      <c r="A9" s="109">
        <f t="shared" si="2"/>
        <v>0</v>
      </c>
      <c r="B9" s="42"/>
      <c r="C9" s="110" t="s">
        <v>111</v>
      </c>
      <c r="D9" s="111"/>
      <c r="E9" s="112"/>
      <c r="F9" s="109">
        <f t="shared" si="0"/>
        <v>0</v>
      </c>
      <c r="I9" s="98"/>
      <c r="J9" s="99">
        <f t="shared" si="1"/>
        <v>0</v>
      </c>
      <c r="K9" s="18"/>
      <c r="L9" s="46" t="s">
        <v>23</v>
      </c>
      <c r="M9" s="46" t="s">
        <v>27</v>
      </c>
      <c r="Q9" s="46"/>
    </row>
    <row r="10" spans="1:18" ht="21.75" customHeight="1" x14ac:dyDescent="0.2">
      <c r="A10" s="109">
        <f>ROUND(SUM(J10*$F$2),2)</f>
        <v>0</v>
      </c>
      <c r="B10" s="42"/>
      <c r="C10" s="110" t="s">
        <v>66</v>
      </c>
      <c r="D10" s="111"/>
      <c r="E10" s="112"/>
      <c r="F10" s="109">
        <f t="shared" si="0"/>
        <v>0</v>
      </c>
      <c r="I10" s="98"/>
      <c r="J10" s="99">
        <f t="shared" si="1"/>
        <v>0</v>
      </c>
      <c r="K10" s="18"/>
      <c r="L10" s="46" t="s">
        <v>28</v>
      </c>
      <c r="M10" s="46" t="s">
        <v>29</v>
      </c>
      <c r="Q10" s="46"/>
    </row>
    <row r="11" spans="1:18" ht="21.75" customHeight="1" x14ac:dyDescent="0.2">
      <c r="A11" s="109">
        <f>ROUND(SUM(J11*$F$2),2)</f>
        <v>1</v>
      </c>
      <c r="B11" s="42" t="s">
        <v>64</v>
      </c>
      <c r="C11" s="110" t="s">
        <v>91</v>
      </c>
      <c r="D11" s="111"/>
      <c r="E11" s="112"/>
      <c r="F11" s="109">
        <f t="shared" si="0"/>
        <v>0</v>
      </c>
      <c r="I11" s="98">
        <v>1</v>
      </c>
      <c r="J11" s="99">
        <f t="shared" si="1"/>
        <v>0.25</v>
      </c>
      <c r="K11" s="18"/>
      <c r="L11" s="47" t="s">
        <v>32</v>
      </c>
      <c r="Q11" s="46"/>
    </row>
    <row r="12" spans="1:18" ht="21.75" customHeight="1" x14ac:dyDescent="0.25">
      <c r="A12" s="109">
        <f t="shared" si="2"/>
        <v>0</v>
      </c>
      <c r="B12" s="42"/>
      <c r="C12" s="113" t="s">
        <v>85</v>
      </c>
      <c r="D12" s="111"/>
      <c r="E12" s="112"/>
      <c r="F12" s="109">
        <f t="shared" si="0"/>
        <v>0</v>
      </c>
      <c r="I12" s="98"/>
      <c r="J12" s="99">
        <f t="shared" si="1"/>
        <v>0</v>
      </c>
      <c r="K12" s="18"/>
      <c r="M12" s="11"/>
      <c r="Q12" s="46"/>
    </row>
    <row r="13" spans="1:18" ht="21.75" customHeight="1" x14ac:dyDescent="0.2">
      <c r="A13" s="109">
        <f t="shared" ref="A13:A20" si="3">ROUND(SUM(J13*$F$2),2)</f>
        <v>1</v>
      </c>
      <c r="B13" s="42" t="s">
        <v>22</v>
      </c>
      <c r="C13" s="110" t="s">
        <v>90</v>
      </c>
      <c r="D13" s="111"/>
      <c r="E13" s="112"/>
      <c r="F13" s="109">
        <f t="shared" si="0"/>
        <v>0</v>
      </c>
      <c r="I13" s="98">
        <v>1</v>
      </c>
      <c r="J13" s="99">
        <f t="shared" si="1"/>
        <v>0.25</v>
      </c>
      <c r="K13" s="18"/>
      <c r="M13" s="11"/>
      <c r="Q13" s="46"/>
    </row>
    <row r="14" spans="1:18" ht="21.75" customHeight="1" x14ac:dyDescent="0.2">
      <c r="A14" s="109">
        <f t="shared" si="3"/>
        <v>4</v>
      </c>
      <c r="B14" s="42" t="s">
        <v>21</v>
      </c>
      <c r="C14" s="148" t="s">
        <v>93</v>
      </c>
      <c r="D14" s="149"/>
      <c r="E14" s="112"/>
      <c r="F14" s="109">
        <f t="shared" si="0"/>
        <v>0</v>
      </c>
      <c r="I14" s="98">
        <v>4</v>
      </c>
      <c r="J14" s="99">
        <f t="shared" si="1"/>
        <v>1</v>
      </c>
      <c r="K14" s="18"/>
      <c r="Q14" s="46"/>
    </row>
    <row r="15" spans="1:18" ht="21.75" customHeight="1" x14ac:dyDescent="0.2">
      <c r="A15" s="109">
        <f t="shared" si="3"/>
        <v>0.05</v>
      </c>
      <c r="B15" s="42" t="s">
        <v>25</v>
      </c>
      <c r="C15" s="110" t="s">
        <v>86</v>
      </c>
      <c r="D15" s="111"/>
      <c r="E15" s="112"/>
      <c r="F15" s="109">
        <f t="shared" si="0"/>
        <v>0</v>
      </c>
      <c r="I15" s="98">
        <v>0.05</v>
      </c>
      <c r="J15" s="99">
        <f t="shared" ref="J15:J20" si="4">I15/$I$2</f>
        <v>1.2500000000000001E-2</v>
      </c>
      <c r="K15" s="18"/>
      <c r="Q15" s="46"/>
    </row>
    <row r="16" spans="1:18" ht="21.75" customHeight="1" x14ac:dyDescent="0.2">
      <c r="A16" s="109">
        <f t="shared" si="3"/>
        <v>0</v>
      </c>
      <c r="B16" s="42"/>
      <c r="C16" s="110" t="s">
        <v>65</v>
      </c>
      <c r="D16" s="111"/>
      <c r="E16" s="112"/>
      <c r="F16" s="109">
        <f t="shared" si="0"/>
        <v>0</v>
      </c>
      <c r="I16" s="98"/>
      <c r="J16" s="99">
        <f t="shared" si="4"/>
        <v>0</v>
      </c>
      <c r="K16" s="18"/>
    </row>
    <row r="17" spans="1:12" ht="21.75" customHeight="1" x14ac:dyDescent="0.2">
      <c r="A17" s="115">
        <f t="shared" si="3"/>
        <v>1</v>
      </c>
      <c r="B17" s="42" t="s">
        <v>87</v>
      </c>
      <c r="C17" s="110" t="s">
        <v>67</v>
      </c>
      <c r="D17" s="111"/>
      <c r="E17" s="112"/>
      <c r="F17" s="115">
        <f t="shared" si="0"/>
        <v>0</v>
      </c>
      <c r="I17" s="98">
        <v>1</v>
      </c>
      <c r="J17" s="99">
        <f t="shared" si="4"/>
        <v>0.25</v>
      </c>
      <c r="K17" s="18"/>
    </row>
    <row r="18" spans="1:12" ht="21.75" customHeight="1" x14ac:dyDescent="0.2">
      <c r="A18" s="115">
        <f t="shared" si="3"/>
        <v>0</v>
      </c>
      <c r="B18" s="42"/>
      <c r="C18" s="110" t="s">
        <v>66</v>
      </c>
      <c r="D18" s="111"/>
      <c r="E18" s="112"/>
      <c r="F18" s="115">
        <f t="shared" si="0"/>
        <v>0</v>
      </c>
      <c r="I18" s="98"/>
      <c r="J18" s="99">
        <f t="shared" si="4"/>
        <v>0</v>
      </c>
    </row>
    <row r="19" spans="1:12" ht="21.75" customHeight="1" x14ac:dyDescent="0.2">
      <c r="A19" s="115"/>
      <c r="B19" s="42"/>
      <c r="C19" s="121"/>
      <c r="D19" s="122"/>
      <c r="E19" s="112"/>
      <c r="F19" s="115"/>
      <c r="I19" s="123"/>
      <c r="J19" s="124"/>
    </row>
    <row r="20" spans="1:12" ht="21.75" customHeight="1" x14ac:dyDescent="0.2">
      <c r="A20" s="115">
        <f t="shared" si="3"/>
        <v>0</v>
      </c>
      <c r="B20" s="42"/>
      <c r="C20" s="154" t="s">
        <v>92</v>
      </c>
      <c r="D20" s="155"/>
      <c r="E20" s="112"/>
      <c r="F20" s="118">
        <f>SUM(E20*A20)</f>
        <v>0</v>
      </c>
      <c r="I20" s="100"/>
      <c r="J20" s="101">
        <f t="shared" si="4"/>
        <v>0</v>
      </c>
    </row>
    <row r="21" spans="1:12" s="3" customFormat="1" ht="22.5" customHeight="1" x14ac:dyDescent="0.2">
      <c r="A21" s="60" t="s">
        <v>19</v>
      </c>
      <c r="B21" s="61"/>
      <c r="C21" s="61"/>
      <c r="D21" s="62" t="s">
        <v>39</v>
      </c>
      <c r="E21" s="62"/>
      <c r="F21" s="63"/>
      <c r="G21"/>
      <c r="H21"/>
      <c r="L21" s="32"/>
    </row>
    <row r="22" spans="1:12" ht="31.5" customHeight="1" x14ac:dyDescent="0.2">
      <c r="A22" s="136" t="s">
        <v>89</v>
      </c>
      <c r="B22" s="137"/>
      <c r="C22" s="137"/>
      <c r="D22" s="137"/>
      <c r="E22" s="137"/>
      <c r="F22" s="138"/>
    </row>
    <row r="23" spans="1:12" ht="31.5" customHeight="1" x14ac:dyDescent="0.2">
      <c r="A23" s="153" t="s">
        <v>113</v>
      </c>
      <c r="B23" s="134"/>
      <c r="C23" s="134"/>
      <c r="D23" s="134"/>
      <c r="E23" s="134"/>
      <c r="F23" s="135"/>
    </row>
    <row r="24" spans="1:12" ht="31.5" customHeight="1" x14ac:dyDescent="0.2">
      <c r="A24" s="153" t="s">
        <v>114</v>
      </c>
      <c r="B24" s="156"/>
      <c r="C24" s="156"/>
      <c r="D24" s="156"/>
      <c r="E24" s="156"/>
      <c r="F24" s="157"/>
    </row>
    <row r="25" spans="1:12" ht="30" customHeight="1" x14ac:dyDescent="0.2">
      <c r="A25" s="153" t="s">
        <v>115</v>
      </c>
      <c r="B25" s="156"/>
      <c r="C25" s="156"/>
      <c r="D25" s="156"/>
      <c r="E25" s="156"/>
      <c r="F25" s="157"/>
    </row>
    <row r="26" spans="1:12" s="3" customFormat="1" ht="30" customHeight="1" x14ac:dyDescent="0.2">
      <c r="A26" s="133" t="s">
        <v>68</v>
      </c>
      <c r="B26" s="134"/>
      <c r="C26" s="134"/>
      <c r="D26" s="134"/>
      <c r="E26" s="134"/>
      <c r="F26" s="135"/>
      <c r="G26"/>
      <c r="H26"/>
    </row>
    <row r="27" spans="1:12" ht="30" customHeight="1" x14ac:dyDescent="0.2">
      <c r="A27" s="133" t="s">
        <v>88</v>
      </c>
      <c r="B27" s="134"/>
      <c r="C27" s="134"/>
      <c r="D27" s="134"/>
      <c r="E27" s="134"/>
      <c r="F27" s="135"/>
      <c r="I27" s="3"/>
      <c r="J27" s="3"/>
      <c r="K27" s="3"/>
      <c r="L27" s="3"/>
    </row>
    <row r="28" spans="1:12" ht="30" customHeight="1" x14ac:dyDescent="0.2">
      <c r="A28" s="133" t="s">
        <v>112</v>
      </c>
      <c r="B28" s="134"/>
      <c r="C28" s="134"/>
      <c r="D28" s="134"/>
      <c r="E28" s="134"/>
      <c r="F28" s="135"/>
      <c r="I28" s="3"/>
      <c r="J28" s="3"/>
      <c r="K28" s="3"/>
      <c r="L28" s="3"/>
    </row>
    <row r="29" spans="1:12" ht="30" customHeight="1" x14ac:dyDescent="0.2">
      <c r="A29" s="150" t="s">
        <v>117</v>
      </c>
      <c r="B29" s="151"/>
      <c r="C29" s="151"/>
      <c r="D29" s="151"/>
      <c r="E29" s="151"/>
      <c r="F29" s="152"/>
      <c r="I29" s="3"/>
      <c r="J29" s="3"/>
      <c r="K29" s="3"/>
      <c r="L29" s="3"/>
    </row>
    <row r="30" spans="1:12" ht="30" customHeight="1" x14ac:dyDescent="0.2">
      <c r="A30" s="143"/>
      <c r="B30" s="134"/>
      <c r="C30" s="134"/>
      <c r="D30" s="134"/>
      <c r="E30" s="134"/>
      <c r="F30" s="135"/>
    </row>
    <row r="31" spans="1:12" x14ac:dyDescent="0.2">
      <c r="E31"/>
      <c r="I31"/>
    </row>
    <row r="32" spans="1:12" x14ac:dyDescent="0.2">
      <c r="E32"/>
      <c r="I32"/>
    </row>
    <row r="33" spans="5:12" x14ac:dyDescent="0.2">
      <c r="E33"/>
    </row>
    <row r="34" spans="5:12" ht="14.25" x14ac:dyDescent="0.2">
      <c r="E34"/>
      <c r="I34"/>
      <c r="L34" s="48"/>
    </row>
    <row r="35" spans="5:12" ht="14.25" x14ac:dyDescent="0.2">
      <c r="I35"/>
      <c r="L35" s="48"/>
    </row>
    <row r="36" spans="5:12" x14ac:dyDescent="0.2">
      <c r="E36"/>
    </row>
    <row r="37" spans="5:12" x14ac:dyDescent="0.2">
      <c r="E37"/>
    </row>
  </sheetData>
  <mergeCells count="15">
    <mergeCell ref="L2:M3"/>
    <mergeCell ref="A22:F22"/>
    <mergeCell ref="A23:F23"/>
    <mergeCell ref="C20:D20"/>
    <mergeCell ref="A26:F26"/>
    <mergeCell ref="A24:F24"/>
    <mergeCell ref="C8:D8"/>
    <mergeCell ref="C14:D14"/>
    <mergeCell ref="A25:F25"/>
    <mergeCell ref="I1:J1"/>
    <mergeCell ref="A27:F27"/>
    <mergeCell ref="A28:F28"/>
    <mergeCell ref="A29:F29"/>
    <mergeCell ref="A30:F30"/>
    <mergeCell ref="E1:F1"/>
  </mergeCells>
  <phoneticPr fontId="0" type="noConversion"/>
  <pageMargins left="0.63" right="0.26" top="0.21" bottom="0.35433070866141736" header="0.21" footer="0.19685039370078741"/>
  <pageSetup paperSize="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37"/>
  <sheetViews>
    <sheetView showZeros="0" zoomScale="110" zoomScaleNormal="110" workbookViewId="0">
      <selection activeCell="G3" sqref="G3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4.85546875" customWidth="1"/>
    <col min="4" max="4" width="12.7109375" customWidth="1"/>
    <col min="5" max="5" width="12.85546875" style="27" customWidth="1"/>
    <col min="6" max="6" width="14" customWidth="1"/>
    <col min="7" max="7" width="2.28515625" customWidth="1"/>
    <col min="8" max="8" width="2.5703125" customWidth="1"/>
    <col min="9" max="9" width="13.140625" style="28" customWidth="1" outlineLevel="1"/>
    <col min="10" max="10" width="10.42578125" customWidth="1" outlineLevel="1"/>
    <col min="11" max="11" width="2.5703125" customWidth="1"/>
    <col min="12" max="12" width="19.7109375" style="16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49"/>
      <c r="B1" s="8"/>
      <c r="C1" s="8"/>
      <c r="D1" s="8"/>
      <c r="E1" s="139" t="s">
        <v>116</v>
      </c>
      <c r="F1" s="139"/>
      <c r="G1" s="1"/>
      <c r="I1" s="129" t="s">
        <v>5</v>
      </c>
      <c r="J1" s="130"/>
      <c r="M1" s="11"/>
    </row>
    <row r="2" spans="1:18" s="2" customFormat="1" ht="23.25" customHeight="1" x14ac:dyDescent="0.2">
      <c r="A2" s="39" t="s">
        <v>95</v>
      </c>
      <c r="B2" s="40"/>
      <c r="C2" s="40"/>
      <c r="D2" s="38"/>
      <c r="E2" s="33" t="s">
        <v>20</v>
      </c>
      <c r="F2" s="34">
        <v>4</v>
      </c>
      <c r="I2" s="35">
        <v>4</v>
      </c>
      <c r="J2" s="25" t="s">
        <v>2</v>
      </c>
      <c r="L2" s="131" t="s">
        <v>24</v>
      </c>
      <c r="M2" s="132"/>
      <c r="N2"/>
      <c r="O2"/>
    </row>
    <row r="3" spans="1:18" s="11" customFormat="1" ht="21" customHeight="1" x14ac:dyDescent="0.2">
      <c r="A3" s="13" t="s">
        <v>1</v>
      </c>
      <c r="B3" s="57" t="s">
        <v>0</v>
      </c>
      <c r="C3" s="14" t="s">
        <v>10</v>
      </c>
      <c r="D3" s="36" t="s">
        <v>8</v>
      </c>
      <c r="E3" s="26" t="s">
        <v>6</v>
      </c>
      <c r="F3" s="10" t="s">
        <v>7</v>
      </c>
      <c r="I3" s="26" t="s">
        <v>11</v>
      </c>
      <c r="J3" s="12" t="s">
        <v>3</v>
      </c>
      <c r="L3" s="132"/>
      <c r="M3" s="132"/>
      <c r="N3"/>
      <c r="O3"/>
    </row>
    <row r="4" spans="1:18" ht="21.75" customHeight="1" x14ac:dyDescent="0.2">
      <c r="A4" s="105">
        <f>ROUND(SUM(J4*$F$2),2)</f>
        <v>0.2</v>
      </c>
      <c r="B4" s="41" t="s">
        <v>33</v>
      </c>
      <c r="C4" s="106" t="s">
        <v>96</v>
      </c>
      <c r="D4" s="107"/>
      <c r="E4" s="108"/>
      <c r="F4" s="105">
        <f>SUM(E4*A4)</f>
        <v>0</v>
      </c>
      <c r="I4" s="96">
        <v>0.2</v>
      </c>
      <c r="J4" s="97">
        <f t="shared" ref="J4:J20" si="0">I4/$I$2</f>
        <v>0.05</v>
      </c>
      <c r="K4" s="18"/>
      <c r="L4" s="46" t="s">
        <v>25</v>
      </c>
      <c r="M4" s="46">
        <v>0.25</v>
      </c>
      <c r="N4" s="45"/>
      <c r="P4" s="45"/>
      <c r="Q4" s="46"/>
      <c r="R4" s="46"/>
    </row>
    <row r="5" spans="1:18" ht="21.75" customHeight="1" x14ac:dyDescent="0.2">
      <c r="A5" s="109">
        <f>ROUND(SUM(J5*$F$2),2)</f>
        <v>0.2</v>
      </c>
      <c r="B5" s="42" t="s">
        <v>33</v>
      </c>
      <c r="C5" s="110" t="s">
        <v>97</v>
      </c>
      <c r="D5" s="111"/>
      <c r="E5" s="112"/>
      <c r="F5" s="109">
        <f t="shared" ref="F5:F20" si="1">SUM(E5*A5)</f>
        <v>0</v>
      </c>
      <c r="I5" s="98">
        <v>0.2</v>
      </c>
      <c r="J5" s="99">
        <f t="shared" si="0"/>
        <v>0.05</v>
      </c>
      <c r="K5" s="18"/>
      <c r="L5" s="46" t="s">
        <v>33</v>
      </c>
      <c r="M5" s="46">
        <v>1.25</v>
      </c>
      <c r="N5" s="45"/>
      <c r="P5" s="45"/>
      <c r="Q5" s="46"/>
      <c r="R5" s="46"/>
    </row>
    <row r="6" spans="1:18" ht="21.75" customHeight="1" x14ac:dyDescent="0.2">
      <c r="A6" s="109">
        <f t="shared" ref="A6:A20" si="2">ROUND(SUM(J6*$F$2),2)</f>
        <v>0.13</v>
      </c>
      <c r="B6" s="42" t="s">
        <v>25</v>
      </c>
      <c r="C6" s="110" t="s">
        <v>98</v>
      </c>
      <c r="D6" s="111"/>
      <c r="E6" s="112"/>
      <c r="F6" s="109">
        <f t="shared" si="1"/>
        <v>0</v>
      </c>
      <c r="I6" s="98">
        <v>0.125</v>
      </c>
      <c r="J6" s="99">
        <f t="shared" si="0"/>
        <v>3.125E-2</v>
      </c>
      <c r="K6" s="18"/>
      <c r="L6" s="46" t="s">
        <v>21</v>
      </c>
      <c r="M6" s="46" t="s">
        <v>26</v>
      </c>
      <c r="N6" s="45"/>
      <c r="P6" s="45"/>
      <c r="Q6" s="46"/>
      <c r="R6" s="46"/>
    </row>
    <row r="7" spans="1:18" ht="21.75" customHeight="1" x14ac:dyDescent="0.2">
      <c r="A7" s="109">
        <f t="shared" si="2"/>
        <v>1</v>
      </c>
      <c r="B7" s="42" t="s">
        <v>23</v>
      </c>
      <c r="C7" s="110" t="s">
        <v>99</v>
      </c>
      <c r="D7" s="111"/>
      <c r="E7" s="112"/>
      <c r="F7" s="109">
        <f t="shared" si="1"/>
        <v>0</v>
      </c>
      <c r="I7" s="98">
        <v>1</v>
      </c>
      <c r="J7" s="99">
        <f t="shared" si="0"/>
        <v>0.25</v>
      </c>
      <c r="K7" s="18"/>
      <c r="L7" s="46" t="s">
        <v>30</v>
      </c>
      <c r="M7" s="46" t="s">
        <v>31</v>
      </c>
      <c r="Q7" s="46"/>
    </row>
    <row r="8" spans="1:18" ht="21.75" customHeight="1" x14ac:dyDescent="0.2">
      <c r="A8" s="109">
        <f t="shared" si="2"/>
        <v>2</v>
      </c>
      <c r="B8" s="42" t="s">
        <v>23</v>
      </c>
      <c r="C8" s="110" t="s">
        <v>100</v>
      </c>
      <c r="D8" s="111"/>
      <c r="E8" s="112"/>
      <c r="F8" s="109">
        <f t="shared" si="1"/>
        <v>0</v>
      </c>
      <c r="I8" s="98">
        <v>2</v>
      </c>
      <c r="J8" s="99">
        <f t="shared" si="0"/>
        <v>0.5</v>
      </c>
      <c r="K8" s="18"/>
      <c r="L8" s="46" t="s">
        <v>22</v>
      </c>
      <c r="M8" s="46">
        <v>1</v>
      </c>
      <c r="Q8" s="46"/>
    </row>
    <row r="9" spans="1:18" ht="21.75" customHeight="1" x14ac:dyDescent="0.2">
      <c r="A9" s="109">
        <f t="shared" si="2"/>
        <v>0.5</v>
      </c>
      <c r="B9" s="42" t="s">
        <v>22</v>
      </c>
      <c r="C9" s="110" t="s">
        <v>105</v>
      </c>
      <c r="D9" s="111"/>
      <c r="E9" s="112"/>
      <c r="F9" s="109">
        <f t="shared" si="1"/>
        <v>0</v>
      </c>
      <c r="I9" s="98">
        <v>0.5</v>
      </c>
      <c r="J9" s="99">
        <f t="shared" si="0"/>
        <v>0.125</v>
      </c>
      <c r="K9" s="18"/>
      <c r="L9" s="46" t="s">
        <v>23</v>
      </c>
      <c r="M9" s="46" t="s">
        <v>27</v>
      </c>
      <c r="Q9" s="46"/>
    </row>
    <row r="10" spans="1:18" ht="21.75" customHeight="1" x14ac:dyDescent="0.2">
      <c r="A10" s="109">
        <f t="shared" si="2"/>
        <v>0</v>
      </c>
      <c r="B10" s="42"/>
      <c r="C10" s="110"/>
      <c r="D10" s="111"/>
      <c r="E10" s="112"/>
      <c r="F10" s="109">
        <f t="shared" si="1"/>
        <v>0</v>
      </c>
      <c r="I10" s="98"/>
      <c r="J10" s="99">
        <f t="shared" si="0"/>
        <v>0</v>
      </c>
      <c r="K10" s="18"/>
      <c r="L10" s="46" t="s">
        <v>28</v>
      </c>
      <c r="M10" s="46" t="s">
        <v>29</v>
      </c>
      <c r="Q10" s="46"/>
    </row>
    <row r="11" spans="1:18" ht="21.75" customHeight="1" x14ac:dyDescent="0.2">
      <c r="A11" s="109">
        <f t="shared" si="2"/>
        <v>0</v>
      </c>
      <c r="B11" s="42"/>
      <c r="C11" s="110"/>
      <c r="D11" s="111"/>
      <c r="E11" s="112"/>
      <c r="F11" s="109">
        <f t="shared" si="1"/>
        <v>0</v>
      </c>
      <c r="I11" s="98"/>
      <c r="J11" s="99">
        <f t="shared" si="0"/>
        <v>0</v>
      </c>
      <c r="K11" s="18"/>
      <c r="L11" s="47" t="s">
        <v>32</v>
      </c>
      <c r="Q11" s="46"/>
    </row>
    <row r="12" spans="1:18" ht="21.75" customHeight="1" x14ac:dyDescent="0.2">
      <c r="A12" s="109">
        <f t="shared" si="2"/>
        <v>0</v>
      </c>
      <c r="B12" s="42"/>
      <c r="C12" s="110"/>
      <c r="D12" s="111"/>
      <c r="E12" s="112"/>
      <c r="F12" s="109">
        <f t="shared" si="1"/>
        <v>0</v>
      </c>
      <c r="I12" s="98"/>
      <c r="J12" s="99">
        <f t="shared" si="0"/>
        <v>0</v>
      </c>
      <c r="K12" s="18"/>
      <c r="M12" s="11"/>
      <c r="Q12" s="46"/>
    </row>
    <row r="13" spans="1:18" ht="21.75" customHeight="1" x14ac:dyDescent="0.3">
      <c r="A13" s="109">
        <f t="shared" si="2"/>
        <v>0</v>
      </c>
      <c r="B13" s="125"/>
      <c r="C13" s="110"/>
      <c r="D13" s="111"/>
      <c r="E13" s="112"/>
      <c r="F13" s="109">
        <f t="shared" si="1"/>
        <v>0</v>
      </c>
      <c r="I13" s="98"/>
      <c r="J13" s="99">
        <f t="shared" si="0"/>
        <v>0</v>
      </c>
      <c r="K13" s="18"/>
      <c r="M13" s="11"/>
      <c r="Q13" s="46"/>
    </row>
    <row r="14" spans="1:18" ht="21.75" customHeight="1" x14ac:dyDescent="0.2">
      <c r="A14" s="109">
        <f t="shared" si="2"/>
        <v>0</v>
      </c>
      <c r="B14" s="42"/>
      <c r="C14" s="110"/>
      <c r="D14" s="111"/>
      <c r="E14" s="112"/>
      <c r="F14" s="109">
        <f t="shared" si="1"/>
        <v>0</v>
      </c>
      <c r="I14" s="98"/>
      <c r="J14" s="99">
        <f t="shared" si="0"/>
        <v>0</v>
      </c>
      <c r="K14" s="18"/>
      <c r="Q14" s="46"/>
    </row>
    <row r="15" spans="1:18" ht="21.75" customHeight="1" x14ac:dyDescent="0.2">
      <c r="A15" s="109">
        <f t="shared" si="2"/>
        <v>0</v>
      </c>
      <c r="B15" s="42"/>
      <c r="C15" s="110"/>
      <c r="D15" s="111"/>
      <c r="E15" s="112"/>
      <c r="F15" s="109">
        <f t="shared" si="1"/>
        <v>0</v>
      </c>
      <c r="I15" s="98"/>
      <c r="J15" s="99">
        <f t="shared" si="0"/>
        <v>0</v>
      </c>
      <c r="K15" s="18"/>
      <c r="Q15" s="46"/>
    </row>
    <row r="16" spans="1:18" ht="21.75" customHeight="1" x14ac:dyDescent="0.2">
      <c r="A16" s="109">
        <f t="shared" si="2"/>
        <v>0</v>
      </c>
      <c r="B16" s="42"/>
      <c r="C16" s="110"/>
      <c r="D16" s="111"/>
      <c r="E16" s="112"/>
      <c r="F16" s="109">
        <f t="shared" si="1"/>
        <v>0</v>
      </c>
      <c r="I16" s="98"/>
      <c r="J16" s="99">
        <f t="shared" si="0"/>
        <v>0</v>
      </c>
      <c r="K16" s="18"/>
      <c r="Q16" s="46"/>
    </row>
    <row r="17" spans="1:12" ht="21.75" customHeight="1" x14ac:dyDescent="0.2">
      <c r="A17" s="109">
        <f t="shared" si="2"/>
        <v>0</v>
      </c>
      <c r="B17" s="42"/>
      <c r="C17" s="110"/>
      <c r="D17" s="111"/>
      <c r="E17" s="112"/>
      <c r="F17" s="109">
        <f t="shared" si="1"/>
        <v>0</v>
      </c>
      <c r="I17" s="98"/>
      <c r="J17" s="99">
        <f t="shared" si="0"/>
        <v>0</v>
      </c>
      <c r="K17" s="18"/>
    </row>
    <row r="18" spans="1:12" ht="21.75" customHeight="1" x14ac:dyDescent="0.2">
      <c r="A18" s="115">
        <f t="shared" si="2"/>
        <v>0</v>
      </c>
      <c r="B18" s="42"/>
      <c r="C18" s="110"/>
      <c r="D18" s="111"/>
      <c r="E18" s="112"/>
      <c r="F18" s="115">
        <f t="shared" si="1"/>
        <v>0</v>
      </c>
      <c r="I18" s="98"/>
      <c r="J18" s="99">
        <f t="shared" si="0"/>
        <v>0</v>
      </c>
      <c r="K18" s="18"/>
    </row>
    <row r="19" spans="1:12" ht="21.75" customHeight="1" x14ac:dyDescent="0.2">
      <c r="A19" s="115">
        <f t="shared" si="2"/>
        <v>0</v>
      </c>
      <c r="B19" s="42"/>
      <c r="C19" s="110"/>
      <c r="D19" s="111"/>
      <c r="E19" s="112"/>
      <c r="F19" s="115">
        <f t="shared" si="1"/>
        <v>0</v>
      </c>
      <c r="I19" s="98"/>
      <c r="J19" s="99">
        <f t="shared" si="0"/>
        <v>0</v>
      </c>
    </row>
    <row r="20" spans="1:12" ht="21.75" customHeight="1" x14ac:dyDescent="0.2">
      <c r="A20" s="115">
        <f t="shared" si="2"/>
        <v>0</v>
      </c>
      <c r="B20" s="50"/>
      <c r="C20" s="116"/>
      <c r="D20" s="117"/>
      <c r="E20" s="112"/>
      <c r="F20" s="118">
        <f t="shared" si="1"/>
        <v>0</v>
      </c>
      <c r="I20" s="100"/>
      <c r="J20" s="101">
        <f t="shared" si="0"/>
        <v>0</v>
      </c>
    </row>
    <row r="21" spans="1:12" s="3" customFormat="1" ht="22.5" customHeight="1" x14ac:dyDescent="0.2">
      <c r="A21" s="60" t="s">
        <v>19</v>
      </c>
      <c r="B21" s="61"/>
      <c r="C21" s="61"/>
      <c r="D21" s="62" t="s">
        <v>39</v>
      </c>
      <c r="E21" s="62"/>
      <c r="F21" s="63"/>
      <c r="G21"/>
      <c r="H21"/>
      <c r="L21" s="32"/>
    </row>
    <row r="22" spans="1:12" ht="45" customHeight="1" x14ac:dyDescent="0.2">
      <c r="A22" s="136" t="s">
        <v>107</v>
      </c>
      <c r="B22" s="137"/>
      <c r="C22" s="137"/>
      <c r="D22" s="137"/>
      <c r="E22" s="137"/>
      <c r="F22" s="138"/>
    </row>
    <row r="23" spans="1:12" ht="31.5" customHeight="1" x14ac:dyDescent="0.2">
      <c r="A23" s="133" t="s">
        <v>101</v>
      </c>
      <c r="B23" s="134"/>
      <c r="C23" s="134"/>
      <c r="D23" s="134"/>
      <c r="E23" s="134"/>
      <c r="F23" s="135"/>
    </row>
    <row r="24" spans="1:12" ht="31.5" customHeight="1" x14ac:dyDescent="0.2">
      <c r="A24" s="133" t="s">
        <v>102</v>
      </c>
      <c r="B24" s="134"/>
      <c r="C24" s="134"/>
      <c r="D24" s="134"/>
      <c r="E24" s="134"/>
      <c r="F24" s="135"/>
    </row>
    <row r="25" spans="1:12" ht="31.5" customHeight="1" x14ac:dyDescent="0.2">
      <c r="A25" s="133" t="s">
        <v>103</v>
      </c>
      <c r="B25" s="134"/>
      <c r="C25" s="134"/>
      <c r="D25" s="134"/>
      <c r="E25" s="134"/>
      <c r="F25" s="135"/>
    </row>
    <row r="26" spans="1:12" ht="31.5" customHeight="1" x14ac:dyDescent="0.2">
      <c r="A26" s="133" t="s">
        <v>104</v>
      </c>
      <c r="B26" s="134"/>
      <c r="C26" s="134"/>
      <c r="D26" s="134"/>
      <c r="E26" s="134"/>
      <c r="F26" s="135"/>
    </row>
    <row r="27" spans="1:12" ht="31.5" customHeight="1" x14ac:dyDescent="0.2">
      <c r="A27" s="133"/>
      <c r="B27" s="134"/>
      <c r="C27" s="134"/>
      <c r="D27" s="134"/>
      <c r="E27" s="134"/>
      <c r="F27" s="135"/>
    </row>
    <row r="28" spans="1:12" s="3" customFormat="1" ht="29.25" customHeight="1" x14ac:dyDescent="0.2">
      <c r="A28" s="133"/>
      <c r="B28" s="134"/>
      <c r="C28" s="134"/>
      <c r="D28" s="134"/>
      <c r="E28" s="134"/>
      <c r="F28" s="135"/>
      <c r="G28"/>
      <c r="H28"/>
    </row>
    <row r="29" spans="1:12" ht="29.25" customHeight="1" x14ac:dyDescent="0.2">
      <c r="A29" s="133"/>
      <c r="B29" s="134"/>
      <c r="C29" s="134"/>
      <c r="D29" s="134"/>
      <c r="E29" s="134"/>
      <c r="F29" s="135"/>
      <c r="I29" s="3"/>
      <c r="J29" s="3"/>
      <c r="K29" s="3"/>
      <c r="L29" s="3"/>
    </row>
    <row r="30" spans="1:12" ht="29.25" customHeight="1" x14ac:dyDescent="0.2">
      <c r="A30" s="133"/>
      <c r="B30" s="134"/>
      <c r="C30" s="134"/>
      <c r="D30" s="134"/>
      <c r="E30" s="134"/>
      <c r="F30" s="135"/>
      <c r="I30" s="3"/>
      <c r="J30" s="3"/>
      <c r="K30" s="3"/>
      <c r="L30" s="3"/>
    </row>
    <row r="31" spans="1:12" x14ac:dyDescent="0.2">
      <c r="E31"/>
      <c r="I31"/>
      <c r="J31" s="3"/>
    </row>
    <row r="32" spans="1:12" x14ac:dyDescent="0.2">
      <c r="E32"/>
      <c r="I32"/>
    </row>
    <row r="33" spans="3:12" x14ac:dyDescent="0.2">
      <c r="E33"/>
      <c r="I33"/>
    </row>
    <row r="34" spans="3:12" x14ac:dyDescent="0.2">
      <c r="E34"/>
      <c r="I34"/>
    </row>
    <row r="36" spans="3:12" ht="14.25" x14ac:dyDescent="0.2">
      <c r="C36" s="127"/>
      <c r="E36"/>
      <c r="I36"/>
      <c r="L36" s="48"/>
    </row>
    <row r="37" spans="3:12" ht="14.25" x14ac:dyDescent="0.2">
      <c r="E37"/>
      <c r="I37"/>
      <c r="L37" s="48"/>
    </row>
  </sheetData>
  <mergeCells count="12">
    <mergeCell ref="I1:J1"/>
    <mergeCell ref="L2:M3"/>
    <mergeCell ref="A22:F22"/>
    <mergeCell ref="A23:F23"/>
    <mergeCell ref="A24:F24"/>
    <mergeCell ref="E1:F1"/>
    <mergeCell ref="A30:F30"/>
    <mergeCell ref="A25:F25"/>
    <mergeCell ref="A26:F26"/>
    <mergeCell ref="A27:F27"/>
    <mergeCell ref="A28:F28"/>
    <mergeCell ref="A29:F29"/>
  </mergeCells>
  <phoneticPr fontId="0" type="noConversion"/>
  <pageMargins left="0.63" right="0.3" top="0.39370078740157483" bottom="0.43307086614173229" header="0.23622047244094491" footer="0.19685039370078741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L103"/>
  <sheetViews>
    <sheetView showZeros="0" zoomScaleNormal="100" zoomScaleSheetLayoutView="100" workbookViewId="0">
      <selection activeCell="J73" sqref="J73"/>
    </sheetView>
  </sheetViews>
  <sheetFormatPr baseColWidth="10" defaultColWidth="9.140625" defaultRowHeight="11.25" customHeight="1" x14ac:dyDescent="0.2"/>
  <cols>
    <col min="1" max="1" width="8.28515625" style="18" customWidth="1"/>
    <col min="2" max="2" width="11.140625" style="18" customWidth="1"/>
    <col min="3" max="3" width="50.140625" style="23" customWidth="1"/>
    <col min="4" max="4" width="23.42578125" style="23" customWidth="1"/>
    <col min="5" max="5" width="6.42578125" style="24" customWidth="1"/>
    <col min="6" max="8" width="5.42578125" style="18" customWidth="1"/>
    <col min="9" max="16384" width="9.140625" style="18"/>
  </cols>
  <sheetData>
    <row r="1" spans="1:12" ht="16.5" customHeight="1" x14ac:dyDescent="0.2">
      <c r="A1" s="58" t="s">
        <v>38</v>
      </c>
      <c r="B1" s="31"/>
      <c r="C1" s="29" t="s">
        <v>15</v>
      </c>
      <c r="D1" s="64">
        <f>Dessert!F1</f>
        <v>0</v>
      </c>
      <c r="E1" s="22" t="s">
        <v>4</v>
      </c>
    </row>
    <row r="2" spans="1:12" ht="16.5" customHeight="1" x14ac:dyDescent="0.2">
      <c r="A2" s="19" t="s">
        <v>1</v>
      </c>
      <c r="B2" s="20" t="s">
        <v>0</v>
      </c>
      <c r="C2" s="21" t="s">
        <v>16</v>
      </c>
      <c r="D2" s="18"/>
      <c r="E2" s="18"/>
    </row>
    <row r="3" spans="1:12" s="78" customFormat="1" ht="14.25" customHeight="1" x14ac:dyDescent="0.2">
      <c r="A3" s="73" t="str">
        <f>Vorspeise!A2</f>
        <v>Grüner Couscous-Salat</v>
      </c>
      <c r="B3" s="74"/>
      <c r="C3" s="75"/>
      <c r="D3" s="76" t="s">
        <v>8</v>
      </c>
      <c r="E3" s="77"/>
      <c r="G3" s="79"/>
      <c r="H3" s="80"/>
      <c r="I3" s="80"/>
      <c r="J3" s="80"/>
      <c r="K3" s="80"/>
      <c r="L3" s="80"/>
    </row>
    <row r="4" spans="1:12" s="78" customFormat="1" ht="14.25" customHeight="1" x14ac:dyDescent="0.2">
      <c r="A4" s="81">
        <f>SUM(Vorspeise!A4)</f>
        <v>0.2</v>
      </c>
      <c r="B4" s="82" t="str">
        <f>Vorspeise!B4</f>
        <v>Kg</v>
      </c>
      <c r="C4" s="83" t="str">
        <f>Vorspeise!C4</f>
        <v>Couscous</v>
      </c>
      <c r="D4" s="84">
        <f>Vorspeise!D4</f>
        <v>0</v>
      </c>
      <c r="E4" s="85"/>
      <c r="G4" s="80"/>
      <c r="H4" s="80"/>
      <c r="I4" s="80"/>
      <c r="J4" s="80"/>
      <c r="K4" s="80"/>
      <c r="L4" s="80"/>
    </row>
    <row r="5" spans="1:12" s="78" customFormat="1" ht="14.25" customHeight="1" x14ac:dyDescent="0.2">
      <c r="A5" s="86">
        <f>SUM(Vorspeise!A5)</f>
        <v>0.4</v>
      </c>
      <c r="B5" s="87" t="str">
        <f>Vorspeise!B5</f>
        <v>Lt</v>
      </c>
      <c r="C5" s="88" t="str">
        <f>Vorspeise!C5</f>
        <v>Gemüsebouillon</v>
      </c>
      <c r="D5" s="84">
        <f>Vorspeise!D5</f>
        <v>0</v>
      </c>
      <c r="E5" s="89"/>
      <c r="G5" s="80"/>
      <c r="H5" s="80"/>
      <c r="I5" s="80"/>
      <c r="J5" s="80"/>
      <c r="K5" s="80"/>
      <c r="L5" s="80"/>
    </row>
    <row r="6" spans="1:12" s="78" customFormat="1" ht="14.25" customHeight="1" x14ac:dyDescent="0.2">
      <c r="A6" s="86">
        <f>SUM(Vorspeise!A6)</f>
        <v>0</v>
      </c>
      <c r="B6" s="87">
        <f>Vorspeise!B6</f>
        <v>0</v>
      </c>
      <c r="C6" s="88" t="str">
        <f>Vorspeise!C6</f>
        <v>Salatsauce</v>
      </c>
      <c r="D6" s="84">
        <f>Vorspeise!D6</f>
        <v>0</v>
      </c>
      <c r="E6" s="89"/>
      <c r="G6" s="80"/>
      <c r="H6" s="80"/>
      <c r="I6" s="80"/>
      <c r="J6" s="80"/>
      <c r="K6" s="80"/>
      <c r="L6" s="80"/>
    </row>
    <row r="7" spans="1:12" s="78" customFormat="1" ht="14.25" customHeight="1" x14ac:dyDescent="0.2">
      <c r="A7" s="86">
        <f>SUM(Vorspeise!A7)</f>
        <v>2</v>
      </c>
      <c r="B7" s="87" t="str">
        <f>Vorspeise!B7</f>
        <v>EL</v>
      </c>
      <c r="C7" s="88" t="str">
        <f>Vorspeise!C7</f>
        <v>Essig</v>
      </c>
      <c r="D7" s="84">
        <f>Vorspeise!D7</f>
        <v>0</v>
      </c>
      <c r="E7" s="89"/>
      <c r="G7" s="80"/>
      <c r="H7" s="80"/>
      <c r="I7" s="80"/>
      <c r="J7" s="80"/>
      <c r="K7" s="80"/>
      <c r="L7" s="80"/>
    </row>
    <row r="8" spans="1:12" s="78" customFormat="1" ht="14.25" customHeight="1" x14ac:dyDescent="0.2">
      <c r="A8" s="86">
        <f>SUM(Vorspeise!A8)</f>
        <v>3</v>
      </c>
      <c r="B8" s="87" t="str">
        <f>Vorspeise!B8</f>
        <v>EL</v>
      </c>
      <c r="C8" s="88" t="str">
        <f>Vorspeise!C8</f>
        <v>Rapsöl</v>
      </c>
      <c r="D8" s="84">
        <f>Vorspeise!D8</f>
        <v>0</v>
      </c>
      <c r="E8" s="89"/>
      <c r="G8" s="80"/>
      <c r="H8" s="80"/>
      <c r="I8" s="80"/>
      <c r="J8" s="80"/>
      <c r="K8" s="80"/>
      <c r="L8" s="80"/>
    </row>
    <row r="9" spans="1:12" s="78" customFormat="1" ht="14.25" customHeight="1" x14ac:dyDescent="0.2">
      <c r="A9" s="86">
        <f>SUM(Vorspeise!A9)</f>
        <v>0</v>
      </c>
      <c r="B9" s="87">
        <f>Vorspeise!B9</f>
        <v>0</v>
      </c>
      <c r="C9" s="88" t="str">
        <f>Vorspeise!C9</f>
        <v xml:space="preserve">Salz, Pfeffer, </v>
      </c>
      <c r="D9" s="84">
        <f>Vorspeise!D9</f>
        <v>0</v>
      </c>
      <c r="E9" s="89"/>
      <c r="G9" s="80"/>
      <c r="H9" s="80"/>
      <c r="I9" s="80"/>
      <c r="J9" s="80"/>
      <c r="K9" s="80"/>
      <c r="L9" s="80"/>
    </row>
    <row r="10" spans="1:12" s="78" customFormat="1" ht="14.25" customHeight="1" x14ac:dyDescent="0.2">
      <c r="A10" s="86">
        <f>SUM(Vorspeise!A10)</f>
        <v>0</v>
      </c>
      <c r="B10" s="87">
        <f>Vorspeise!B10</f>
        <v>0</v>
      </c>
      <c r="C10" s="88" t="str">
        <f>Vorspeise!C10</f>
        <v>Salatbeilage</v>
      </c>
      <c r="D10" s="84">
        <f>Vorspeise!D10</f>
        <v>0</v>
      </c>
      <c r="E10" s="89"/>
      <c r="G10" s="80"/>
      <c r="H10" s="80"/>
      <c r="I10" s="80"/>
      <c r="J10" s="80"/>
      <c r="K10" s="80"/>
      <c r="L10" s="80"/>
    </row>
    <row r="11" spans="1:12" s="78" customFormat="1" ht="14.25" customHeight="1" x14ac:dyDescent="0.2">
      <c r="A11" s="86">
        <f>SUM(Vorspeise!A11)</f>
        <v>0.25</v>
      </c>
      <c r="B11" s="87" t="str">
        <f>Vorspeise!B11</f>
        <v>Kg</v>
      </c>
      <c r="C11" s="88" t="str">
        <f>Vorspeise!C11</f>
        <v>Salatgurke gerüstet</v>
      </c>
      <c r="D11" s="84" t="str">
        <f>Vorspeise!D11</f>
        <v>fein gewürfelt</v>
      </c>
      <c r="E11" s="89"/>
      <c r="G11" s="80"/>
      <c r="H11" s="80"/>
      <c r="I11" s="80"/>
      <c r="J11" s="80"/>
      <c r="K11" s="80"/>
      <c r="L11" s="80"/>
    </row>
    <row r="12" spans="1:12" s="78" customFormat="1" ht="14.25" customHeight="1" x14ac:dyDescent="0.2">
      <c r="A12" s="86">
        <f>SUM(Vorspeise!A12)</f>
        <v>0</v>
      </c>
      <c r="B12" s="87" t="str">
        <f>Vorspeise!B12</f>
        <v>2-3 Stängel</v>
      </c>
      <c r="C12" s="88" t="str">
        <f>Vorspeise!C12</f>
        <v>Stangensellerie gerüstet</v>
      </c>
      <c r="D12" s="84" t="str">
        <f>Vorspeise!D12</f>
        <v>fein gewürfelt</v>
      </c>
      <c r="E12" s="89"/>
      <c r="G12" s="80"/>
      <c r="H12" s="80"/>
      <c r="I12" s="80"/>
      <c r="J12" s="80"/>
      <c r="K12" s="80"/>
      <c r="L12" s="80"/>
    </row>
    <row r="13" spans="1:12" s="78" customFormat="1" ht="14.25" customHeight="1" x14ac:dyDescent="0.2">
      <c r="A13" s="86">
        <f>SUM(Vorspeise!A13)</f>
        <v>2</v>
      </c>
      <c r="B13" s="87" t="str">
        <f>Vorspeise!B13</f>
        <v>Stück</v>
      </c>
      <c r="C13" s="88" t="str">
        <f>Vorspeise!C13</f>
        <v>Bundzwiebeln (Frühlingszwiebeln)</v>
      </c>
      <c r="D13" s="84" t="str">
        <f>Vorspeise!D13</f>
        <v>fein gehackt</v>
      </c>
      <c r="E13" s="89"/>
      <c r="G13" s="80"/>
      <c r="H13" s="80"/>
      <c r="I13" s="80"/>
      <c r="J13" s="80"/>
      <c r="K13" s="80"/>
      <c r="L13" s="80"/>
    </row>
    <row r="14" spans="1:12" s="78" customFormat="1" ht="14.25" customHeight="1" x14ac:dyDescent="0.2">
      <c r="A14" s="86">
        <f>SUM(Vorspeise!A14)</f>
        <v>1</v>
      </c>
      <c r="B14" s="87" t="str">
        <f>Vorspeise!B14</f>
        <v>kleiner Bund</v>
      </c>
      <c r="C14" s="88" t="str">
        <f>Vorspeise!C14</f>
        <v>Petersilie</v>
      </c>
      <c r="D14" s="84">
        <f>Vorspeise!D14</f>
        <v>0</v>
      </c>
      <c r="E14" s="89"/>
      <c r="G14" s="80"/>
      <c r="H14" s="80"/>
      <c r="I14" s="80"/>
      <c r="J14" s="80"/>
      <c r="K14" s="80"/>
      <c r="L14" s="80"/>
    </row>
    <row r="15" spans="1:12" s="78" customFormat="1" ht="14.25" customHeight="1" x14ac:dyDescent="0.2">
      <c r="A15" s="86">
        <f>SUM(Vorspeise!A15)</f>
        <v>0.1</v>
      </c>
      <c r="B15" s="87" t="str">
        <f>Vorspeise!B15</f>
        <v>Kg</v>
      </c>
      <c r="C15" s="88" t="str">
        <f>Vorspeise!C15</f>
        <v>Schweizer Feta, zerbröckelt</v>
      </c>
      <c r="D15" s="84">
        <f>Vorspeise!D15</f>
        <v>0</v>
      </c>
      <c r="E15" s="89"/>
      <c r="G15" s="80"/>
      <c r="H15" s="80"/>
      <c r="I15" s="80"/>
      <c r="J15" s="80"/>
      <c r="K15" s="80"/>
      <c r="L15" s="80"/>
    </row>
    <row r="16" spans="1:12" s="78" customFormat="1" ht="14.25" customHeight="1" x14ac:dyDescent="0.2">
      <c r="A16" s="86">
        <f>SUM(Vorspeise!A16)</f>
        <v>0</v>
      </c>
      <c r="B16" s="87">
        <f>Vorspeise!B16</f>
        <v>0</v>
      </c>
      <c r="C16" s="88">
        <f>Vorspeise!C16</f>
        <v>0</v>
      </c>
      <c r="D16" s="84">
        <f>Vorspeise!D16</f>
        <v>0</v>
      </c>
      <c r="E16" s="89"/>
      <c r="G16" s="80"/>
      <c r="H16" s="80"/>
      <c r="I16" s="80"/>
      <c r="J16" s="80"/>
      <c r="K16" s="80"/>
      <c r="L16" s="80"/>
    </row>
    <row r="17" spans="1:12" s="78" customFormat="1" ht="14.25" customHeight="1" x14ac:dyDescent="0.2">
      <c r="A17" s="86">
        <f>SUM(Vorspeise!A17)</f>
        <v>0</v>
      </c>
      <c r="B17" s="87">
        <f>Vorspeise!B17</f>
        <v>0</v>
      </c>
      <c r="C17" s="88">
        <f>Vorspeise!C17</f>
        <v>0</v>
      </c>
      <c r="D17" s="84">
        <f>Vorspeise!D17</f>
        <v>0</v>
      </c>
      <c r="E17" s="89"/>
      <c r="G17" s="80"/>
      <c r="H17" s="80"/>
      <c r="I17" s="80"/>
      <c r="J17" s="80"/>
      <c r="K17" s="80"/>
      <c r="L17" s="80"/>
    </row>
    <row r="18" spans="1:12" s="78" customFormat="1" ht="14.25" customHeight="1" x14ac:dyDescent="0.2">
      <c r="A18" s="86">
        <f>SUM(Vorspeise!A18)</f>
        <v>0</v>
      </c>
      <c r="B18" s="87">
        <f>Vorspeise!B18</f>
        <v>0</v>
      </c>
      <c r="C18" s="88">
        <f>Vorspeise!C18</f>
        <v>0</v>
      </c>
      <c r="D18" s="84">
        <f>Vorspeise!D18</f>
        <v>0</v>
      </c>
      <c r="E18" s="89"/>
      <c r="G18" s="80"/>
      <c r="H18" s="80"/>
      <c r="I18" s="80"/>
      <c r="J18" s="80"/>
      <c r="K18" s="80"/>
      <c r="L18" s="80"/>
    </row>
    <row r="19" spans="1:12" s="78" customFormat="1" ht="14.25" customHeight="1" x14ac:dyDescent="0.2">
      <c r="A19" s="86">
        <v>3</v>
      </c>
      <c r="B19" s="87">
        <f>Vorspeise!B19</f>
        <v>0</v>
      </c>
      <c r="C19" s="88" t="s">
        <v>110</v>
      </c>
      <c r="D19" s="84">
        <f>Vorspeise!D19</f>
        <v>0</v>
      </c>
      <c r="E19" s="89"/>
      <c r="G19" s="80"/>
      <c r="H19" s="80"/>
      <c r="I19" s="80"/>
      <c r="J19" s="80"/>
      <c r="K19" s="80"/>
      <c r="L19" s="80"/>
    </row>
    <row r="20" spans="1:12" s="78" customFormat="1" ht="14.25" customHeight="1" x14ac:dyDescent="0.2">
      <c r="A20" s="86">
        <f>SUM(Vorspeise!A20)</f>
        <v>0</v>
      </c>
      <c r="B20" s="90">
        <f>Vorspeise!B20</f>
        <v>0</v>
      </c>
      <c r="C20" s="88">
        <f>Vorspeise!C20</f>
        <v>0</v>
      </c>
      <c r="D20" s="84">
        <f>Vorspeise!D20</f>
        <v>0</v>
      </c>
      <c r="E20" s="91"/>
      <c r="G20" s="80"/>
      <c r="H20" s="80"/>
      <c r="I20" s="80"/>
      <c r="J20" s="80"/>
      <c r="K20" s="80"/>
      <c r="L20" s="80"/>
    </row>
    <row r="21" spans="1:12" s="78" customFormat="1" ht="14.25" customHeight="1" x14ac:dyDescent="0.2">
      <c r="A21" s="73" t="str">
        <f>Suppe!A2</f>
        <v>Kalte Gurkensuppe mit Pfefferminze</v>
      </c>
      <c r="B21" s="74"/>
      <c r="C21" s="75"/>
      <c r="D21" s="76" t="s">
        <v>8</v>
      </c>
      <c r="E21" s="77"/>
    </row>
    <row r="22" spans="1:12" s="78" customFormat="1" ht="14.25" customHeight="1" x14ac:dyDescent="0.2">
      <c r="A22" s="86">
        <f>SUM(Suppe!A4)</f>
        <v>1</v>
      </c>
      <c r="B22" s="87" t="str">
        <f>Suppe!B4</f>
        <v>St</v>
      </c>
      <c r="C22" s="88" t="str">
        <f>Suppe!C4</f>
        <v>Gurke, ca. 450 g, geschält, in Stücke geschnitten</v>
      </c>
      <c r="D22" s="84">
        <f>Suppe!D4</f>
        <v>0</v>
      </c>
      <c r="E22" s="89"/>
      <c r="G22" s="80"/>
      <c r="H22" s="80"/>
      <c r="I22" s="80"/>
      <c r="J22" s="80"/>
      <c r="K22" s="80"/>
      <c r="L22" s="80"/>
    </row>
    <row r="23" spans="1:12" s="78" customFormat="1" ht="14.25" customHeight="1" x14ac:dyDescent="0.2">
      <c r="A23" s="86">
        <f>SUM(Suppe!A5)</f>
        <v>1</v>
      </c>
      <c r="B23" s="87" t="str">
        <f>Suppe!B5</f>
        <v>St</v>
      </c>
      <c r="C23" s="88" t="str">
        <f>Suppe!C5</f>
        <v>Schalotte, in Stücke geschnitten</v>
      </c>
      <c r="D23" s="84" t="e">
        <f>Suppe!#REF!</f>
        <v>#REF!</v>
      </c>
      <c r="E23" s="89"/>
      <c r="G23" s="80"/>
      <c r="H23" s="80"/>
      <c r="I23" s="80"/>
      <c r="J23" s="80"/>
      <c r="K23" s="80"/>
      <c r="L23" s="80"/>
    </row>
    <row r="24" spans="1:12" s="78" customFormat="1" ht="14.25" customHeight="1" x14ac:dyDescent="0.2">
      <c r="A24" s="86">
        <f>SUM(Suppe!A6)</f>
        <v>0.35</v>
      </c>
      <c r="B24" s="87" t="str">
        <f>Suppe!B6</f>
        <v>Lt</v>
      </c>
      <c r="C24" s="88" t="str">
        <f>Suppe!C6</f>
        <v>kalte Gemüsebouillon</v>
      </c>
      <c r="D24" s="84">
        <f>Suppe!D6</f>
        <v>0</v>
      </c>
      <c r="E24" s="89"/>
      <c r="G24" s="80"/>
      <c r="H24" s="80"/>
      <c r="I24" s="80"/>
      <c r="J24" s="80"/>
      <c r="K24" s="80"/>
      <c r="L24" s="80"/>
    </row>
    <row r="25" spans="1:12" s="78" customFormat="1" ht="14.25" customHeight="1" x14ac:dyDescent="0.2">
      <c r="A25" s="86">
        <f>SUM(Suppe!A7)</f>
        <v>0</v>
      </c>
      <c r="B25" s="87">
        <f>Suppe!B7</f>
        <v>0</v>
      </c>
      <c r="C25" s="88" t="str">
        <f>Suppe!C7</f>
        <v>Salz</v>
      </c>
      <c r="D25" s="84">
        <f>Suppe!D7</f>
        <v>0</v>
      </c>
      <c r="E25" s="89"/>
      <c r="G25" s="80"/>
      <c r="H25" s="80"/>
      <c r="I25" s="80"/>
      <c r="J25" s="80"/>
      <c r="K25" s="80"/>
      <c r="L25" s="80"/>
    </row>
    <row r="26" spans="1:12" s="78" customFormat="1" ht="14.25" customHeight="1" x14ac:dyDescent="0.2">
      <c r="A26" s="86">
        <f>SUM(Suppe!A8)</f>
        <v>0</v>
      </c>
      <c r="B26" s="87">
        <f>Suppe!B8</f>
        <v>0</v>
      </c>
      <c r="C26" s="88" t="str">
        <f>Suppe!C8</f>
        <v>rosa Pfeffer</v>
      </c>
      <c r="D26" s="84">
        <f>Suppe!D8</f>
        <v>0</v>
      </c>
      <c r="E26" s="89"/>
      <c r="G26" s="80"/>
      <c r="H26" s="80"/>
      <c r="I26" s="80"/>
      <c r="J26" s="80"/>
      <c r="K26" s="80"/>
      <c r="L26" s="80"/>
    </row>
    <row r="27" spans="1:12" s="78" customFormat="1" ht="14.25" customHeight="1" x14ac:dyDescent="0.2">
      <c r="A27" s="86">
        <f>SUM(Suppe!A9)</f>
        <v>0</v>
      </c>
      <c r="B27" s="87">
        <f>Suppe!B9</f>
        <v>0</v>
      </c>
      <c r="C27" s="88" t="str">
        <f>Suppe!C9</f>
        <v>Paprika</v>
      </c>
      <c r="D27" s="84">
        <f>Suppe!D9</f>
        <v>0</v>
      </c>
      <c r="E27" s="89"/>
      <c r="G27" s="80"/>
      <c r="H27" s="80"/>
      <c r="I27" s="80"/>
      <c r="J27" s="80"/>
      <c r="K27" s="80"/>
      <c r="L27" s="80"/>
    </row>
    <row r="28" spans="1:12" s="78" customFormat="1" ht="14.25" customHeight="1" x14ac:dyDescent="0.2">
      <c r="A28" s="86">
        <f>SUM(Suppe!A10)</f>
        <v>4</v>
      </c>
      <c r="B28" s="87" t="str">
        <f>Suppe!B10</f>
        <v>Zweige</v>
      </c>
      <c r="C28" s="88" t="str">
        <f>Suppe!C10</f>
        <v>Pfefferminze, abgetrennte Blätter</v>
      </c>
      <c r="D28" s="84">
        <f>Suppe!D10</f>
        <v>0</v>
      </c>
      <c r="E28" s="89"/>
      <c r="G28" s="80"/>
      <c r="H28" s="80"/>
      <c r="I28" s="80"/>
      <c r="J28" s="80"/>
      <c r="K28" s="80"/>
      <c r="L28" s="80"/>
    </row>
    <row r="29" spans="1:12" s="78" customFormat="1" ht="14.25" customHeight="1" x14ac:dyDescent="0.2">
      <c r="A29" s="86">
        <f>SUM(Suppe!A11)</f>
        <v>0.18</v>
      </c>
      <c r="B29" s="87" t="str">
        <f>Suppe!B11</f>
        <v>Kg</v>
      </c>
      <c r="C29" s="88" t="str">
        <f>Suppe!C11</f>
        <v>Joghurt nature</v>
      </c>
      <c r="D29" s="84">
        <f>Suppe!D11</f>
        <v>0</v>
      </c>
      <c r="E29" s="89"/>
      <c r="G29" s="80"/>
      <c r="H29" s="80"/>
      <c r="I29" s="80"/>
      <c r="J29" s="80"/>
      <c r="K29" s="80"/>
      <c r="L29" s="80"/>
    </row>
    <row r="30" spans="1:12" s="78" customFormat="1" ht="14.25" customHeight="1" x14ac:dyDescent="0.2">
      <c r="A30" s="86">
        <f>SUM(Suppe!A12)</f>
        <v>0</v>
      </c>
      <c r="B30" s="87">
        <f>Suppe!B12</f>
        <v>0</v>
      </c>
      <c r="C30" s="88">
        <f>Suppe!C12</f>
        <v>0</v>
      </c>
      <c r="D30" s="84">
        <f>Suppe!D12</f>
        <v>0</v>
      </c>
      <c r="E30" s="89"/>
      <c r="G30" s="80"/>
      <c r="H30" s="80"/>
      <c r="I30" s="80"/>
      <c r="J30" s="80"/>
      <c r="K30" s="80"/>
      <c r="L30" s="80"/>
    </row>
    <row r="31" spans="1:12" s="78" customFormat="1" ht="14.25" customHeight="1" x14ac:dyDescent="0.2">
      <c r="A31" s="86">
        <f>SUM(Suppe!A13)</f>
        <v>0</v>
      </c>
      <c r="B31" s="87">
        <f>Suppe!B13</f>
        <v>0</v>
      </c>
      <c r="C31" s="88">
        <f>Suppe!C13</f>
        <v>0</v>
      </c>
      <c r="D31" s="84">
        <f>Suppe!D13</f>
        <v>0</v>
      </c>
      <c r="E31" s="89"/>
      <c r="G31" s="80"/>
      <c r="H31" s="80"/>
      <c r="I31" s="80"/>
      <c r="J31" s="80"/>
      <c r="K31" s="80"/>
      <c r="L31" s="80"/>
    </row>
    <row r="32" spans="1:12" s="78" customFormat="1" ht="14.25" customHeight="1" x14ac:dyDescent="0.2">
      <c r="A32" s="86">
        <f>SUM(Suppe!A14)</f>
        <v>0</v>
      </c>
      <c r="B32" s="87">
        <f>Suppe!B14</f>
        <v>0</v>
      </c>
      <c r="C32" s="88">
        <f>Suppe!C14</f>
        <v>0</v>
      </c>
      <c r="D32" s="84">
        <f>Suppe!D14</f>
        <v>0</v>
      </c>
      <c r="E32" s="89"/>
      <c r="G32" s="80"/>
      <c r="H32" s="80"/>
      <c r="I32" s="80"/>
      <c r="J32" s="80"/>
      <c r="K32" s="80"/>
      <c r="L32" s="80"/>
    </row>
    <row r="33" spans="1:12" s="78" customFormat="1" ht="14.25" customHeight="1" x14ac:dyDescent="0.2">
      <c r="A33" s="86">
        <f>SUM(Suppe!A15)</f>
        <v>0</v>
      </c>
      <c r="B33" s="87">
        <f>Suppe!B15</f>
        <v>0</v>
      </c>
      <c r="C33" s="88">
        <f>Suppe!C15</f>
        <v>0</v>
      </c>
      <c r="D33" s="84">
        <f>Suppe!D15</f>
        <v>0</v>
      </c>
      <c r="E33" s="89"/>
      <c r="G33" s="80"/>
      <c r="H33" s="80"/>
      <c r="I33" s="80"/>
      <c r="J33" s="80"/>
      <c r="K33" s="80"/>
      <c r="L33" s="80"/>
    </row>
    <row r="34" spans="1:12" s="78" customFormat="1" ht="14.25" customHeight="1" x14ac:dyDescent="0.2">
      <c r="A34" s="86">
        <f>SUM(Suppe!A16)</f>
        <v>0</v>
      </c>
      <c r="B34" s="87">
        <f>Suppe!B16</f>
        <v>0</v>
      </c>
      <c r="C34" s="88">
        <f>Suppe!C16</f>
        <v>0</v>
      </c>
      <c r="D34" s="84">
        <f>Suppe!D16</f>
        <v>0</v>
      </c>
      <c r="E34" s="89"/>
      <c r="G34" s="80"/>
      <c r="H34" s="80"/>
      <c r="I34" s="80"/>
      <c r="J34" s="80"/>
      <c r="K34" s="80"/>
      <c r="L34" s="80"/>
    </row>
    <row r="35" spans="1:12" s="78" customFormat="1" ht="14.25" customHeight="1" x14ac:dyDescent="0.2">
      <c r="A35" s="86">
        <f>SUM(Suppe!A17)</f>
        <v>0</v>
      </c>
      <c r="B35" s="87">
        <f>Suppe!B17</f>
        <v>0</v>
      </c>
      <c r="C35" s="88">
        <f>Suppe!C17</f>
        <v>0</v>
      </c>
      <c r="D35" s="84">
        <f>Suppe!D17</f>
        <v>0</v>
      </c>
      <c r="E35" s="89"/>
      <c r="G35" s="80"/>
      <c r="H35" s="80"/>
      <c r="I35" s="80"/>
      <c r="J35" s="80"/>
      <c r="K35" s="80"/>
      <c r="L35" s="80"/>
    </row>
    <row r="36" spans="1:12" s="78" customFormat="1" ht="14.25" customHeight="1" x14ac:dyDescent="0.2">
      <c r="A36" s="86">
        <f>SUM(Suppe!A18)</f>
        <v>0</v>
      </c>
      <c r="B36" s="87">
        <f>Suppe!B18</f>
        <v>0</v>
      </c>
      <c r="C36" s="88">
        <f>Suppe!C18</f>
        <v>0</v>
      </c>
      <c r="D36" s="84">
        <f>Suppe!D18</f>
        <v>0</v>
      </c>
      <c r="E36" s="89"/>
      <c r="G36" s="80"/>
      <c r="H36" s="80"/>
      <c r="I36" s="80"/>
      <c r="J36" s="80"/>
      <c r="K36" s="80"/>
      <c r="L36" s="80"/>
    </row>
    <row r="37" spans="1:12" s="78" customFormat="1" ht="14.25" customHeight="1" x14ac:dyDescent="0.2">
      <c r="A37" s="86">
        <f>SUM(Suppe!A19)</f>
        <v>0</v>
      </c>
      <c r="B37" s="87">
        <f>Suppe!B19</f>
        <v>0</v>
      </c>
      <c r="C37" s="88">
        <f>Suppe!C19</f>
        <v>0</v>
      </c>
      <c r="D37" s="84">
        <f>Suppe!D19</f>
        <v>0</v>
      </c>
      <c r="E37" s="89"/>
      <c r="G37" s="80"/>
      <c r="H37" s="80"/>
      <c r="I37" s="80"/>
      <c r="J37" s="80"/>
      <c r="K37" s="80"/>
      <c r="L37" s="80"/>
    </row>
    <row r="38" spans="1:12" s="78" customFormat="1" ht="14.25" customHeight="1" x14ac:dyDescent="0.2">
      <c r="A38" s="86">
        <f>SUM(Suppe!A20)</f>
        <v>0</v>
      </c>
      <c r="B38" s="90">
        <f>Suppe!B20</f>
        <v>0</v>
      </c>
      <c r="C38" s="88">
        <f>Suppe!C20</f>
        <v>0</v>
      </c>
      <c r="D38" s="84">
        <f>Suppe!D20</f>
        <v>0</v>
      </c>
      <c r="E38" s="91"/>
      <c r="G38" s="80"/>
      <c r="H38" s="80"/>
      <c r="I38" s="80"/>
      <c r="J38" s="80"/>
      <c r="K38" s="80"/>
      <c r="L38" s="80"/>
    </row>
    <row r="39" spans="1:12" s="78" customFormat="1" ht="14.25" customHeight="1" x14ac:dyDescent="0.2">
      <c r="A39" s="73" t="str">
        <f>Hauptgang!A2</f>
        <v>Kalbssteak auf Kohlrabi-Carpaccio</v>
      </c>
      <c r="B39" s="74"/>
      <c r="C39" s="75"/>
      <c r="D39" s="76" t="s">
        <v>8</v>
      </c>
      <c r="E39" s="77"/>
    </row>
    <row r="40" spans="1:12" s="78" customFormat="1" ht="14.25" customHeight="1" x14ac:dyDescent="0.2">
      <c r="A40" s="86">
        <f>SUM(Hauptgang!A4)</f>
        <v>0.6</v>
      </c>
      <c r="B40" s="87" t="str">
        <f>Hauptgang!B4</f>
        <v>Kg</v>
      </c>
      <c r="C40" s="88" t="str">
        <f>Hauptgang!C4</f>
        <v>Kalbssteak</v>
      </c>
      <c r="D40" s="84" t="str">
        <f>Hauptgang!D4</f>
        <v>150 Gramm</v>
      </c>
      <c r="E40" s="89"/>
      <c r="G40" s="80"/>
      <c r="H40" s="80"/>
      <c r="I40" s="80"/>
      <c r="J40" s="80"/>
      <c r="K40" s="80"/>
      <c r="L40" s="80"/>
    </row>
    <row r="41" spans="1:12" s="78" customFormat="1" ht="14.25" customHeight="1" x14ac:dyDescent="0.2">
      <c r="A41" s="86">
        <f>SUM(Hauptgang!A5)</f>
        <v>0</v>
      </c>
      <c r="B41" s="87">
        <f>Hauptgang!B5</f>
        <v>0</v>
      </c>
      <c r="C41" s="88" t="str">
        <f>Hauptgang!C5</f>
        <v>Bratbutter oder Bratcrème</v>
      </c>
      <c r="D41" s="84">
        <f>Hauptgang!D5</f>
        <v>0</v>
      </c>
      <c r="E41" s="89"/>
      <c r="G41" s="80"/>
      <c r="H41" s="80"/>
      <c r="I41" s="80"/>
      <c r="J41" s="80"/>
      <c r="K41" s="80"/>
      <c r="L41" s="80"/>
    </row>
    <row r="42" spans="1:12" s="78" customFormat="1" ht="14.25" customHeight="1" x14ac:dyDescent="0.2">
      <c r="A42" s="86">
        <f>SUM(Hauptgang!A6)</f>
        <v>0</v>
      </c>
      <c r="B42" s="87">
        <f>Hauptgang!B6</f>
        <v>0</v>
      </c>
      <c r="C42" s="88" t="str">
        <f>Hauptgang!C6</f>
        <v>Salz und Pfeffer oder Fleischgewürz</v>
      </c>
      <c r="D42" s="84">
        <f>Hauptgang!D6</f>
        <v>0</v>
      </c>
      <c r="E42" s="89"/>
      <c r="G42" s="80"/>
      <c r="H42" s="80"/>
      <c r="I42" s="80"/>
      <c r="J42" s="80"/>
      <c r="K42" s="80"/>
      <c r="L42" s="80"/>
    </row>
    <row r="43" spans="1:12" s="78" customFormat="1" ht="14.25" customHeight="1" x14ac:dyDescent="0.2">
      <c r="A43" s="86">
        <f>SUM(Hauptgang!A7)</f>
        <v>0</v>
      </c>
      <c r="B43" s="87">
        <f>Hauptgang!B7</f>
        <v>0</v>
      </c>
      <c r="C43" s="88" t="str">
        <f>Hauptgang!C7</f>
        <v>Carpaccio</v>
      </c>
      <c r="D43" s="84">
        <f>Hauptgang!D7</f>
        <v>0</v>
      </c>
      <c r="E43" s="89"/>
      <c r="G43" s="80"/>
      <c r="H43" s="80"/>
      <c r="I43" s="80"/>
      <c r="J43" s="80"/>
      <c r="K43" s="80"/>
      <c r="L43" s="80"/>
    </row>
    <row r="44" spans="1:12" s="78" customFormat="1" ht="14.25" customHeight="1" x14ac:dyDescent="0.2">
      <c r="A44" s="86">
        <f>SUM(Hauptgang!A8)</f>
        <v>0.6</v>
      </c>
      <c r="B44" s="87" t="str">
        <f>Hauptgang!B8</f>
        <v>Kg</v>
      </c>
      <c r="C44" s="88" t="str">
        <f>Hauptgang!C8</f>
        <v>1-2 Kohlrabi, gerüstet, feine Scheiben</v>
      </c>
      <c r="D44" s="84">
        <f>Hauptgang!D8</f>
        <v>0</v>
      </c>
      <c r="E44" s="89"/>
      <c r="G44" s="80"/>
      <c r="H44" s="80"/>
      <c r="I44" s="80"/>
      <c r="J44" s="80"/>
      <c r="K44" s="80"/>
      <c r="L44" s="80"/>
    </row>
    <row r="45" spans="1:12" s="78" customFormat="1" ht="14.25" customHeight="1" x14ac:dyDescent="0.2">
      <c r="A45" s="86">
        <f>SUM(Hauptgang!A9)</f>
        <v>0</v>
      </c>
      <c r="B45" s="87">
        <f>Hauptgang!B9</f>
        <v>0</v>
      </c>
      <c r="C45" s="88" t="str">
        <f>Hauptgang!C9</f>
        <v>wenig Bratbutter</v>
      </c>
      <c r="D45" s="84">
        <f>Hauptgang!D9</f>
        <v>0</v>
      </c>
      <c r="E45" s="89"/>
      <c r="G45" s="80"/>
      <c r="H45" s="80"/>
      <c r="I45" s="80"/>
      <c r="J45" s="80"/>
      <c r="K45" s="80"/>
      <c r="L45" s="80"/>
    </row>
    <row r="46" spans="1:12" s="78" customFormat="1" ht="14.25" customHeight="1" x14ac:dyDescent="0.2">
      <c r="A46" s="86">
        <f>SUM(Hauptgang!A10)</f>
        <v>0</v>
      </c>
      <c r="B46" s="87">
        <f>Hauptgang!B10</f>
        <v>0</v>
      </c>
      <c r="C46" s="88" t="str">
        <f>Hauptgang!C10</f>
        <v>Salz und Pfeffer</v>
      </c>
      <c r="D46" s="84">
        <f>Hauptgang!D10</f>
        <v>0</v>
      </c>
      <c r="E46" s="89"/>
      <c r="G46" s="80"/>
      <c r="H46" s="80"/>
      <c r="I46" s="80"/>
      <c r="J46" s="80"/>
      <c r="K46" s="80"/>
      <c r="L46" s="80"/>
    </row>
    <row r="47" spans="1:12" s="78" customFormat="1" ht="14.25" customHeight="1" x14ac:dyDescent="0.2">
      <c r="A47" s="86">
        <f>SUM(Hauptgang!A11)</f>
        <v>1</v>
      </c>
      <c r="B47" s="87" t="str">
        <f>Hauptgang!B11</f>
        <v>Handvoll</v>
      </c>
      <c r="C47" s="88" t="str">
        <f>Hauptgang!C11</f>
        <v>Kresse (für Garnitur)</v>
      </c>
      <c r="D47" s="84">
        <f>Hauptgang!D11</f>
        <v>0</v>
      </c>
      <c r="E47" s="89"/>
      <c r="G47" s="80"/>
      <c r="H47" s="80"/>
      <c r="I47" s="80"/>
      <c r="J47" s="80"/>
      <c r="K47" s="80"/>
      <c r="L47" s="80"/>
    </row>
    <row r="48" spans="1:12" s="78" customFormat="1" ht="14.25" customHeight="1" x14ac:dyDescent="0.2">
      <c r="A48" s="86">
        <f>SUM(Hauptgang!A12)</f>
        <v>0</v>
      </c>
      <c r="B48" s="87">
        <f>Hauptgang!B12</f>
        <v>0</v>
      </c>
      <c r="C48" s="88" t="str">
        <f>Hauptgang!C12</f>
        <v>Radiesli Pesto</v>
      </c>
      <c r="D48" s="84">
        <f>Hauptgang!D12</f>
        <v>0</v>
      </c>
      <c r="E48" s="89"/>
      <c r="G48" s="80"/>
      <c r="H48" s="80"/>
      <c r="I48" s="80"/>
      <c r="J48" s="80"/>
      <c r="K48" s="80"/>
      <c r="L48" s="80"/>
    </row>
    <row r="49" spans="1:12" s="78" customFormat="1" ht="14.25" customHeight="1" x14ac:dyDescent="0.2">
      <c r="A49" s="86">
        <f>SUM(Hauptgang!A13)</f>
        <v>1</v>
      </c>
      <c r="B49" s="87" t="str">
        <f>Hauptgang!B13</f>
        <v>Bund</v>
      </c>
      <c r="C49" s="88" t="str">
        <f>Hauptgang!C13</f>
        <v>Radiesli gerüstet</v>
      </c>
      <c r="D49" s="84">
        <f>Hauptgang!D13</f>
        <v>0</v>
      </c>
      <c r="E49" s="89"/>
      <c r="G49" s="80"/>
      <c r="H49" s="80"/>
      <c r="I49" s="80"/>
      <c r="J49" s="80"/>
      <c r="K49" s="80"/>
      <c r="L49" s="80"/>
    </row>
    <row r="50" spans="1:12" s="78" customFormat="1" ht="14.25" customHeight="1" x14ac:dyDescent="0.2">
      <c r="A50" s="86">
        <f>SUM(Hauptgang!A14)</f>
        <v>4</v>
      </c>
      <c r="B50" s="87" t="str">
        <f>Hauptgang!B14</f>
        <v>EL</v>
      </c>
      <c r="C50" s="88" t="str">
        <f>Hauptgang!C14</f>
        <v>geschälte Mandeln (oder Pistazien)</v>
      </c>
      <c r="D50" s="84">
        <f>Hauptgang!D14</f>
        <v>0</v>
      </c>
      <c r="E50" s="89"/>
      <c r="G50" s="80"/>
      <c r="H50" s="80"/>
      <c r="I50" s="80"/>
      <c r="J50" s="80"/>
      <c r="K50" s="80"/>
      <c r="L50" s="80"/>
    </row>
    <row r="51" spans="1:12" s="78" customFormat="1" ht="14.25" customHeight="1" x14ac:dyDescent="0.2">
      <c r="A51" s="86">
        <f>SUM(Hauptgang!A15)</f>
        <v>0.05</v>
      </c>
      <c r="B51" s="87" t="str">
        <f>Hauptgang!B15</f>
        <v>Kg</v>
      </c>
      <c r="C51" s="88" t="str">
        <f>Hauptgang!C15</f>
        <v>Sbrinz, in Stücken</v>
      </c>
      <c r="D51" s="84">
        <f>Hauptgang!D15</f>
        <v>0</v>
      </c>
      <c r="E51" s="89"/>
      <c r="G51" s="80"/>
      <c r="H51" s="80"/>
      <c r="I51" s="80"/>
      <c r="J51" s="80"/>
      <c r="K51" s="80"/>
      <c r="L51" s="80"/>
    </row>
    <row r="52" spans="1:12" s="78" customFormat="1" ht="14.25" customHeight="1" x14ac:dyDescent="0.2">
      <c r="A52" s="86">
        <f>SUM(Hauptgang!A16)</f>
        <v>0</v>
      </c>
      <c r="B52" s="87">
        <f>Hauptgang!B16</f>
        <v>0</v>
      </c>
      <c r="C52" s="88" t="str">
        <f>Hauptgang!C16</f>
        <v>einige Tropfen Zitronensaft</v>
      </c>
      <c r="D52" s="84">
        <f>Hauptgang!D16</f>
        <v>0</v>
      </c>
      <c r="E52" s="89"/>
      <c r="G52" s="80"/>
      <c r="H52" s="80"/>
      <c r="I52" s="80"/>
      <c r="J52" s="80"/>
      <c r="K52" s="80"/>
      <c r="L52" s="80"/>
    </row>
    <row r="53" spans="1:12" s="78" customFormat="1" ht="14.25" customHeight="1" x14ac:dyDescent="0.2">
      <c r="A53" s="86">
        <f>SUM(Hauptgang!A17)</f>
        <v>1</v>
      </c>
      <c r="B53" s="87" t="str">
        <f>Hauptgang!B17</f>
        <v>dl</v>
      </c>
      <c r="C53" s="88" t="str">
        <f>Hauptgang!C17</f>
        <v>Raps- oder Mandelöl</v>
      </c>
      <c r="D53" s="84">
        <f>Hauptgang!D17</f>
        <v>0</v>
      </c>
      <c r="E53" s="89"/>
      <c r="G53" s="80"/>
      <c r="H53" s="80"/>
      <c r="I53" s="80"/>
      <c r="J53" s="80"/>
      <c r="K53" s="80"/>
      <c r="L53" s="80"/>
    </row>
    <row r="54" spans="1:12" s="78" customFormat="1" ht="14.25" customHeight="1" x14ac:dyDescent="0.2">
      <c r="A54" s="86">
        <f>SUM(Hauptgang!A18)</f>
        <v>0</v>
      </c>
      <c r="B54" s="87">
        <f>Hauptgang!B18</f>
        <v>0</v>
      </c>
      <c r="C54" s="88" t="str">
        <f>Hauptgang!C18</f>
        <v>Salz und Pfeffer</v>
      </c>
      <c r="D54" s="84">
        <f>Hauptgang!D18</f>
        <v>0</v>
      </c>
      <c r="E54" s="89"/>
      <c r="G54" s="80"/>
      <c r="H54" s="80"/>
      <c r="I54" s="80"/>
      <c r="J54" s="80"/>
      <c r="K54" s="80"/>
      <c r="L54" s="80"/>
    </row>
    <row r="55" spans="1:12" s="78" customFormat="1" ht="14.25" customHeight="1" x14ac:dyDescent="0.2">
      <c r="A55" s="86">
        <f>SUM(Hauptgang!A19)</f>
        <v>0</v>
      </c>
      <c r="B55" s="87">
        <f>Hauptgang!B19</f>
        <v>0</v>
      </c>
      <c r="C55" s="88">
        <f>Hauptgang!C19</f>
        <v>0</v>
      </c>
      <c r="D55" s="84">
        <f>Hauptgang!D19</f>
        <v>0</v>
      </c>
      <c r="E55" s="89"/>
      <c r="G55" s="80"/>
      <c r="H55" s="80"/>
      <c r="I55" s="80"/>
      <c r="J55" s="80"/>
      <c r="K55" s="80"/>
      <c r="L55" s="80"/>
    </row>
    <row r="56" spans="1:12" s="78" customFormat="1" ht="14.25" customHeight="1" x14ac:dyDescent="0.2">
      <c r="A56" s="86">
        <f>SUM(Hauptgang!A20)</f>
        <v>0</v>
      </c>
      <c r="B56" s="87">
        <f>Hauptgang!B20</f>
        <v>0</v>
      </c>
      <c r="C56" s="88" t="str">
        <f>Hauptgang!C20</f>
        <v>Kresse und einige Radiesli zum Garnieren</v>
      </c>
      <c r="D56" s="84">
        <f>Hauptgang!D20</f>
        <v>0</v>
      </c>
      <c r="E56" s="91"/>
      <c r="G56" s="80"/>
      <c r="H56" s="80"/>
      <c r="I56" s="80"/>
      <c r="J56" s="80"/>
      <c r="K56" s="80"/>
      <c r="L56" s="80"/>
    </row>
    <row r="57" spans="1:12" s="78" customFormat="1" ht="14.25" customHeight="1" x14ac:dyDescent="0.2">
      <c r="A57" s="86">
        <f>SUM(Hauptgang!A21)</f>
        <v>0</v>
      </c>
      <c r="B57" s="87">
        <f>Hauptgang!B21</f>
        <v>0</v>
      </c>
      <c r="C57" s="88">
        <f>Hauptgang!C21</f>
        <v>0</v>
      </c>
      <c r="D57" s="84" t="str">
        <f>Hauptgang!D21</f>
        <v xml:space="preserve">      </v>
      </c>
      <c r="E57" s="91"/>
      <c r="G57" s="80"/>
      <c r="H57" s="80"/>
      <c r="I57" s="80"/>
      <c r="J57" s="80"/>
      <c r="K57" s="80"/>
      <c r="L57" s="80"/>
    </row>
    <row r="58" spans="1:12" s="78" customFormat="1" ht="14.25" customHeight="1" x14ac:dyDescent="0.2">
      <c r="A58" s="86">
        <f>SUM(Hauptgang!A22)</f>
        <v>0</v>
      </c>
      <c r="B58" s="87">
        <f>Hauptgang!B22</f>
        <v>0</v>
      </c>
      <c r="C58" s="88">
        <f>Hauptgang!C22</f>
        <v>0</v>
      </c>
      <c r="D58" s="84">
        <f>Hauptgang!D22</f>
        <v>0</v>
      </c>
      <c r="E58" s="91"/>
      <c r="G58" s="80"/>
      <c r="H58" s="80"/>
      <c r="I58" s="80"/>
      <c r="J58" s="80"/>
      <c r="K58" s="80"/>
      <c r="L58" s="80"/>
    </row>
    <row r="59" spans="1:12" s="78" customFormat="1" ht="14.25" customHeight="1" x14ac:dyDescent="0.2">
      <c r="A59" s="86">
        <f>SUM(Hauptgang!A23)</f>
        <v>0</v>
      </c>
      <c r="B59" s="87">
        <f>Hauptgang!B23</f>
        <v>0</v>
      </c>
      <c r="C59" s="88">
        <f>Hauptgang!C23</f>
        <v>0</v>
      </c>
      <c r="D59" s="84">
        <f>Hauptgang!D23</f>
        <v>0</v>
      </c>
      <c r="E59" s="91"/>
      <c r="G59" s="80"/>
      <c r="H59" s="80"/>
      <c r="I59" s="80"/>
      <c r="J59" s="80"/>
      <c r="K59" s="80"/>
      <c r="L59" s="80"/>
    </row>
    <row r="60" spans="1:12" s="78" customFormat="1" ht="14.25" customHeight="1" x14ac:dyDescent="0.2">
      <c r="A60" s="86">
        <f>SUM(Hauptgang!A24)</f>
        <v>0</v>
      </c>
      <c r="B60" s="87">
        <f>Hauptgang!B24</f>
        <v>0</v>
      </c>
      <c r="C60" s="88">
        <f>Hauptgang!C24</f>
        <v>0</v>
      </c>
      <c r="D60" s="84">
        <f>Hauptgang!D24</f>
        <v>0</v>
      </c>
      <c r="E60" s="91"/>
      <c r="G60" s="80"/>
      <c r="H60" s="80"/>
      <c r="I60" s="80"/>
      <c r="J60" s="80"/>
      <c r="K60" s="80"/>
      <c r="L60" s="80"/>
    </row>
    <row r="61" spans="1:12" s="78" customFormat="1" ht="14.25" customHeight="1" x14ac:dyDescent="0.2">
      <c r="A61" s="86">
        <f>SUM(Hauptgang!A26)</f>
        <v>0</v>
      </c>
      <c r="B61" s="87">
        <f>Hauptgang!B26</f>
        <v>0</v>
      </c>
      <c r="C61" s="88">
        <f>Hauptgang!C26</f>
        <v>0</v>
      </c>
      <c r="D61" s="84">
        <f>Hauptgang!D26</f>
        <v>0</v>
      </c>
      <c r="E61" s="91"/>
      <c r="G61" s="80"/>
      <c r="H61" s="80"/>
      <c r="I61" s="80"/>
      <c r="J61" s="80"/>
      <c r="K61" s="80"/>
      <c r="L61" s="80"/>
    </row>
    <row r="62" spans="1:12" s="78" customFormat="1" ht="14.25" customHeight="1" x14ac:dyDescent="0.2">
      <c r="A62" s="86">
        <f>SUM(Hauptgang!A27)</f>
        <v>0</v>
      </c>
      <c r="B62" s="87">
        <f>Hauptgang!B27</f>
        <v>0</v>
      </c>
      <c r="C62" s="88">
        <f>Hauptgang!C27</f>
        <v>0</v>
      </c>
      <c r="D62" s="84">
        <f>Hauptgang!D27</f>
        <v>0</v>
      </c>
      <c r="E62" s="91"/>
      <c r="G62" s="80"/>
      <c r="H62" s="80"/>
      <c r="I62" s="80"/>
      <c r="J62" s="80"/>
      <c r="K62" s="80"/>
      <c r="L62" s="80"/>
    </row>
    <row r="63" spans="1:12" s="78" customFormat="1" ht="14.25" customHeight="1" x14ac:dyDescent="0.2">
      <c r="A63" s="86">
        <f>SUM(Hauptgang!A28)</f>
        <v>0</v>
      </c>
      <c r="B63" s="87">
        <f>Hauptgang!B28</f>
        <v>0</v>
      </c>
      <c r="C63" s="88">
        <f>Hauptgang!C28</f>
        <v>0</v>
      </c>
      <c r="D63" s="84">
        <f>Hauptgang!D28</f>
        <v>0</v>
      </c>
      <c r="E63" s="91"/>
      <c r="G63" s="80"/>
      <c r="H63" s="80"/>
      <c r="I63" s="80"/>
      <c r="J63" s="80"/>
      <c r="K63" s="80"/>
      <c r="L63" s="80"/>
    </row>
    <row r="64" spans="1:12" s="78" customFormat="1" ht="14.25" customHeight="1" x14ac:dyDescent="0.2">
      <c r="A64" s="73" t="str">
        <f>Dessert!A2</f>
        <v>Basilikum Sorbet (nach Wildeisen)</v>
      </c>
      <c r="B64" s="74"/>
      <c r="C64" s="75"/>
      <c r="D64" s="76" t="s">
        <v>8</v>
      </c>
      <c r="E64" s="77"/>
    </row>
    <row r="65" spans="1:12" s="78" customFormat="1" ht="14.25" customHeight="1" x14ac:dyDescent="0.2">
      <c r="A65" s="86">
        <f>SUM(Dessert!A4)</f>
        <v>0.2</v>
      </c>
      <c r="B65" s="87" t="str">
        <f>Dessert!B4</f>
        <v>Lt</v>
      </c>
      <c r="C65" s="88" t="str">
        <f>Dessert!C4</f>
        <v>Kohlensäurehaltiges Mineralwasser</v>
      </c>
      <c r="D65" s="84">
        <f>Dessert!D4</f>
        <v>0</v>
      </c>
      <c r="E65" s="89"/>
      <c r="G65" s="80"/>
      <c r="H65" s="80"/>
      <c r="I65" s="80"/>
      <c r="J65" s="80"/>
      <c r="K65" s="80"/>
      <c r="L65" s="80"/>
    </row>
    <row r="66" spans="1:12" s="78" customFormat="1" ht="14.25" customHeight="1" x14ac:dyDescent="0.2">
      <c r="A66" s="86">
        <f>SUM(Dessert!A5)</f>
        <v>0.2</v>
      </c>
      <c r="B66" s="87" t="str">
        <f>Dessert!B5</f>
        <v>Lt</v>
      </c>
      <c r="C66" s="88" t="str">
        <f>Dessert!C5</f>
        <v>Weisswein</v>
      </c>
      <c r="D66" s="84">
        <f>Dessert!D5</f>
        <v>0</v>
      </c>
      <c r="E66" s="89"/>
      <c r="G66" s="80"/>
      <c r="H66" s="80"/>
      <c r="I66" s="80"/>
      <c r="J66" s="80"/>
      <c r="K66" s="80"/>
      <c r="L66" s="80"/>
    </row>
    <row r="67" spans="1:12" s="78" customFormat="1" ht="14.25" customHeight="1" x14ac:dyDescent="0.2">
      <c r="A67" s="86">
        <f>SUM(Dessert!A6)</f>
        <v>0.13</v>
      </c>
      <c r="B67" s="87" t="str">
        <f>Dessert!B6</f>
        <v>Kg</v>
      </c>
      <c r="C67" s="88" t="str">
        <f>Dessert!C6</f>
        <v>Zucker</v>
      </c>
      <c r="D67" s="84">
        <f>Dessert!D6</f>
        <v>0</v>
      </c>
      <c r="E67" s="89"/>
      <c r="G67" s="80"/>
      <c r="H67" s="80"/>
      <c r="I67" s="80"/>
      <c r="J67" s="80"/>
      <c r="K67" s="80"/>
      <c r="L67" s="80"/>
    </row>
    <row r="68" spans="1:12" s="78" customFormat="1" ht="14.25" customHeight="1" x14ac:dyDescent="0.2">
      <c r="A68" s="86">
        <f>SUM(Dessert!A7)</f>
        <v>1</v>
      </c>
      <c r="B68" s="87" t="str">
        <f>Dessert!B7</f>
        <v>Stk</v>
      </c>
      <c r="C68" s="88" t="str">
        <f>Dessert!C7</f>
        <v>Limette, Saft / oder 1 grosse Zitrone</v>
      </c>
      <c r="D68" s="84">
        <f>Dessert!D7</f>
        <v>0</v>
      </c>
      <c r="E68" s="89"/>
      <c r="G68" s="80"/>
      <c r="H68" s="80"/>
      <c r="I68" s="80"/>
      <c r="J68" s="80"/>
      <c r="K68" s="80"/>
      <c r="L68" s="80"/>
    </row>
    <row r="69" spans="1:12" s="78" customFormat="1" ht="14.25" customHeight="1" x14ac:dyDescent="0.2">
      <c r="A69" s="86">
        <f>SUM(Dessert!A8)</f>
        <v>2</v>
      </c>
      <c r="B69" s="87" t="str">
        <f>Dessert!B8</f>
        <v>Stk</v>
      </c>
      <c r="C69" s="88" t="str">
        <f>Dessert!C8</f>
        <v>Eiweiss</v>
      </c>
      <c r="D69" s="84">
        <f>Dessert!D8</f>
        <v>0</v>
      </c>
      <c r="E69" s="89"/>
      <c r="G69" s="80"/>
      <c r="H69" s="80"/>
      <c r="I69" s="80"/>
      <c r="J69" s="80"/>
      <c r="K69" s="80"/>
      <c r="L69" s="80"/>
    </row>
    <row r="70" spans="1:12" s="78" customFormat="1" ht="14.25" customHeight="1" x14ac:dyDescent="0.2">
      <c r="A70" s="86">
        <f>SUM(Dessert!A9)</f>
        <v>0.5</v>
      </c>
      <c r="B70" s="87" t="str">
        <f>Dessert!B9</f>
        <v>Bund</v>
      </c>
      <c r="C70" s="88" t="str">
        <f>Dessert!C9</f>
        <v>Basilikum (sehr fein schneiden)</v>
      </c>
      <c r="D70" s="84">
        <f>Dessert!D9</f>
        <v>0</v>
      </c>
      <c r="E70" s="89"/>
      <c r="G70" s="80"/>
      <c r="H70" s="80"/>
      <c r="I70" s="80"/>
      <c r="J70" s="80"/>
      <c r="K70" s="80"/>
      <c r="L70" s="80"/>
    </row>
    <row r="71" spans="1:12" s="78" customFormat="1" ht="14.25" customHeight="1" x14ac:dyDescent="0.2">
      <c r="A71" s="86">
        <f>SUM(Dessert!A10)</f>
        <v>0</v>
      </c>
      <c r="B71" s="87">
        <f>Dessert!B10</f>
        <v>0</v>
      </c>
      <c r="C71" s="88">
        <f>Dessert!C10</f>
        <v>0</v>
      </c>
      <c r="D71" s="84">
        <f>Dessert!D10</f>
        <v>0</v>
      </c>
      <c r="E71" s="89"/>
      <c r="G71" s="80"/>
      <c r="H71" s="80"/>
      <c r="I71" s="80"/>
      <c r="J71" s="80"/>
      <c r="K71" s="80"/>
      <c r="L71" s="80"/>
    </row>
    <row r="72" spans="1:12" s="78" customFormat="1" ht="14.25" customHeight="1" x14ac:dyDescent="0.2">
      <c r="A72" s="86">
        <f>SUM(Dessert!A11)</f>
        <v>0</v>
      </c>
      <c r="B72" s="87">
        <f>Dessert!B11</f>
        <v>0</v>
      </c>
      <c r="C72" s="88">
        <f>Dessert!C11</f>
        <v>0</v>
      </c>
      <c r="D72" s="84">
        <f>Dessert!D11</f>
        <v>0</v>
      </c>
      <c r="E72" s="89"/>
      <c r="G72" s="80"/>
      <c r="H72" s="80"/>
      <c r="I72" s="80"/>
      <c r="J72" s="80"/>
      <c r="K72" s="80"/>
      <c r="L72" s="80"/>
    </row>
    <row r="73" spans="1:12" s="78" customFormat="1" ht="14.25" customHeight="1" x14ac:dyDescent="0.2">
      <c r="A73" s="86">
        <f>SUM(Dessert!A12)</f>
        <v>0</v>
      </c>
      <c r="B73" s="87">
        <f>Dessert!B12</f>
        <v>0</v>
      </c>
      <c r="C73" s="88">
        <f>Dessert!C12</f>
        <v>0</v>
      </c>
      <c r="D73" s="84">
        <f>Dessert!D12</f>
        <v>0</v>
      </c>
      <c r="E73" s="89"/>
      <c r="G73" s="80"/>
      <c r="H73" s="80"/>
      <c r="I73" s="80"/>
      <c r="J73" s="80"/>
      <c r="K73" s="80"/>
      <c r="L73" s="80"/>
    </row>
    <row r="74" spans="1:12" s="78" customFormat="1" ht="14.25" customHeight="1" x14ac:dyDescent="0.2">
      <c r="A74" s="86">
        <f>SUM(Dessert!A13)</f>
        <v>0</v>
      </c>
      <c r="B74" s="87">
        <f>Dessert!B13</f>
        <v>0</v>
      </c>
      <c r="C74" s="88">
        <f>Dessert!C13</f>
        <v>0</v>
      </c>
      <c r="D74" s="84">
        <f>Dessert!D13</f>
        <v>0</v>
      </c>
      <c r="E74" s="89"/>
      <c r="G74" s="80"/>
      <c r="H74" s="80"/>
      <c r="I74" s="80"/>
      <c r="J74" s="80"/>
      <c r="K74" s="80"/>
      <c r="L74" s="80"/>
    </row>
    <row r="75" spans="1:12" s="78" customFormat="1" ht="14.25" customHeight="1" x14ac:dyDescent="0.2">
      <c r="A75" s="86">
        <f>SUM(Dessert!A14)</f>
        <v>0</v>
      </c>
      <c r="B75" s="87">
        <f>Dessert!B14</f>
        <v>0</v>
      </c>
      <c r="C75" s="88">
        <f>Dessert!C14</f>
        <v>0</v>
      </c>
      <c r="D75" s="84">
        <f>Dessert!D14</f>
        <v>0</v>
      </c>
      <c r="E75" s="89"/>
      <c r="G75" s="80"/>
      <c r="H75" s="80"/>
      <c r="I75" s="80"/>
      <c r="J75" s="80"/>
      <c r="K75" s="80"/>
      <c r="L75" s="80"/>
    </row>
    <row r="76" spans="1:12" s="78" customFormat="1" ht="14.25" customHeight="1" x14ac:dyDescent="0.2">
      <c r="A76" s="86">
        <f>SUM(Dessert!A15)</f>
        <v>0</v>
      </c>
      <c r="B76" s="87">
        <f>Dessert!B15</f>
        <v>0</v>
      </c>
      <c r="C76" s="88">
        <f>Dessert!C15</f>
        <v>0</v>
      </c>
      <c r="D76" s="84">
        <f>Dessert!D15</f>
        <v>0</v>
      </c>
      <c r="E76" s="89"/>
      <c r="G76" s="80"/>
      <c r="H76" s="80"/>
      <c r="I76" s="80"/>
      <c r="J76" s="80"/>
      <c r="K76" s="80"/>
      <c r="L76" s="80"/>
    </row>
    <row r="77" spans="1:12" s="78" customFormat="1" ht="14.25" customHeight="1" x14ac:dyDescent="0.2">
      <c r="A77" s="86">
        <f>SUM(Dessert!A16)</f>
        <v>0</v>
      </c>
      <c r="B77" s="87">
        <f>Dessert!B16</f>
        <v>0</v>
      </c>
      <c r="C77" s="88">
        <f>Dessert!C16</f>
        <v>0</v>
      </c>
      <c r="D77" s="84">
        <f>Dessert!D16</f>
        <v>0</v>
      </c>
      <c r="E77" s="89"/>
      <c r="G77" s="80"/>
      <c r="H77" s="80"/>
      <c r="I77" s="80"/>
      <c r="J77" s="80"/>
      <c r="K77" s="80"/>
      <c r="L77" s="80"/>
    </row>
    <row r="78" spans="1:12" s="78" customFormat="1" ht="14.25" customHeight="1" x14ac:dyDescent="0.2">
      <c r="A78" s="86">
        <f>SUM(Dessert!A17)</f>
        <v>0</v>
      </c>
      <c r="B78" s="87">
        <f>Dessert!B17</f>
        <v>0</v>
      </c>
      <c r="C78" s="88">
        <f>Dessert!C17</f>
        <v>0</v>
      </c>
      <c r="D78" s="84">
        <f>Dessert!D17</f>
        <v>0</v>
      </c>
      <c r="E78" s="89"/>
      <c r="G78" s="80"/>
      <c r="H78" s="80"/>
      <c r="I78" s="80"/>
      <c r="J78" s="80"/>
      <c r="K78" s="80"/>
      <c r="L78" s="80"/>
    </row>
    <row r="79" spans="1:12" s="78" customFormat="1" ht="14.25" customHeight="1" x14ac:dyDescent="0.2">
      <c r="A79" s="86">
        <f>SUM(Dessert!A18)</f>
        <v>0</v>
      </c>
      <c r="B79" s="87">
        <f>Dessert!B18</f>
        <v>0</v>
      </c>
      <c r="C79" s="88">
        <f>Dessert!C18</f>
        <v>0</v>
      </c>
      <c r="D79" s="84">
        <f>Dessert!D18</f>
        <v>0</v>
      </c>
      <c r="E79" s="89"/>
      <c r="G79" s="80"/>
      <c r="H79" s="80"/>
      <c r="I79" s="80"/>
      <c r="J79" s="80"/>
      <c r="K79" s="80"/>
      <c r="L79" s="80"/>
    </row>
    <row r="80" spans="1:12" s="78" customFormat="1" ht="14.25" customHeight="1" x14ac:dyDescent="0.2">
      <c r="A80" s="86">
        <f>SUM(Dessert!A19)</f>
        <v>0</v>
      </c>
      <c r="B80" s="87">
        <f>Dessert!B19</f>
        <v>0</v>
      </c>
      <c r="C80" s="88">
        <f>Dessert!C19</f>
        <v>0</v>
      </c>
      <c r="D80" s="84">
        <f>Dessert!D19</f>
        <v>0</v>
      </c>
      <c r="E80" s="89"/>
      <c r="G80" s="80"/>
      <c r="H80" s="80"/>
      <c r="I80" s="80"/>
      <c r="J80" s="80"/>
      <c r="K80" s="80"/>
      <c r="L80" s="80"/>
    </row>
    <row r="81" spans="1:12" s="78" customFormat="1" ht="12.75" customHeight="1" x14ac:dyDescent="0.2">
      <c r="A81" s="86">
        <f>SUM(Dessert!A20)</f>
        <v>0</v>
      </c>
      <c r="B81" s="87">
        <f>Dessert!B20</f>
        <v>0</v>
      </c>
      <c r="C81" s="88">
        <f>Dessert!C20</f>
        <v>0</v>
      </c>
      <c r="D81" s="92">
        <f>Dessert!D20</f>
        <v>0</v>
      </c>
      <c r="E81" s="89"/>
      <c r="G81" s="80"/>
      <c r="H81" s="80"/>
      <c r="I81" s="80"/>
      <c r="J81" s="80"/>
      <c r="K81" s="80"/>
      <c r="L81" s="80"/>
    </row>
    <row r="82" spans="1:12" s="93" customFormat="1" x14ac:dyDescent="0.2">
      <c r="A82" s="86">
        <f>SUM(Dessert!A21)</f>
        <v>0</v>
      </c>
      <c r="B82" s="87">
        <f>Dessert!B21</f>
        <v>0</v>
      </c>
      <c r="C82" s="88">
        <f>Dessert!C21</f>
        <v>0</v>
      </c>
      <c r="D82" s="92" t="str">
        <f>Dessert!D21</f>
        <v xml:space="preserve">      </v>
      </c>
      <c r="E82" s="89"/>
      <c r="G82" s="94"/>
      <c r="H82" s="94"/>
      <c r="I82" s="94"/>
      <c r="J82" s="94"/>
      <c r="K82" s="94"/>
      <c r="L82" s="94"/>
    </row>
    <row r="83" spans="1:12" ht="26.25" customHeight="1" x14ac:dyDescent="0.2">
      <c r="A83" s="65">
        <f>SUM(Dessert!A23)</f>
        <v>0</v>
      </c>
      <c r="B83" s="66">
        <f>Dessert!B25</f>
        <v>0</v>
      </c>
      <c r="C83" s="67">
        <f>Dessert!C25</f>
        <v>0</v>
      </c>
      <c r="D83" s="67"/>
      <c r="E83" s="68"/>
    </row>
    <row r="84" spans="1:12" ht="26.25" customHeight="1" x14ac:dyDescent="0.2">
      <c r="A84" s="65">
        <f>SUM(Dessert!A26)</f>
        <v>0</v>
      </c>
      <c r="B84" s="66">
        <f>Dessert!B26</f>
        <v>0</v>
      </c>
      <c r="C84" s="67">
        <f>Dessert!C26</f>
        <v>0</v>
      </c>
      <c r="D84" s="67"/>
      <c r="E84" s="68"/>
    </row>
    <row r="85" spans="1:12" ht="26.25" customHeight="1" x14ac:dyDescent="0.2">
      <c r="A85" s="65"/>
      <c r="B85" s="66"/>
      <c r="C85" s="67"/>
      <c r="D85" s="67"/>
      <c r="E85" s="68"/>
    </row>
    <row r="86" spans="1:12" ht="26.25" customHeight="1" x14ac:dyDescent="0.2">
      <c r="A86" s="65"/>
      <c r="B86" s="66"/>
      <c r="C86" s="67"/>
      <c r="D86" s="67"/>
      <c r="E86" s="68"/>
    </row>
    <row r="87" spans="1:12" ht="26.25" customHeight="1" x14ac:dyDescent="0.2">
      <c r="A87" s="65"/>
      <c r="B87" s="66"/>
      <c r="C87" s="67"/>
      <c r="D87" s="67"/>
      <c r="E87" s="68"/>
    </row>
    <row r="88" spans="1:12" ht="26.25" customHeight="1" x14ac:dyDescent="0.2">
      <c r="A88" s="65"/>
      <c r="B88" s="66"/>
      <c r="C88" s="67"/>
      <c r="D88" s="67"/>
      <c r="E88" s="68"/>
    </row>
    <row r="89" spans="1:12" ht="26.25" customHeight="1" x14ac:dyDescent="0.2">
      <c r="A89" s="65"/>
      <c r="B89" s="66"/>
      <c r="C89" s="67"/>
      <c r="D89" s="67"/>
      <c r="E89" s="68"/>
    </row>
    <row r="90" spans="1:12" ht="26.25" customHeight="1" x14ac:dyDescent="0.2">
      <c r="A90" s="65"/>
      <c r="B90" s="66"/>
      <c r="C90" s="67"/>
      <c r="D90" s="67"/>
      <c r="E90" s="68"/>
    </row>
    <row r="91" spans="1:12" ht="26.25" customHeight="1" x14ac:dyDescent="0.2">
      <c r="A91" s="65"/>
      <c r="B91" s="66"/>
      <c r="C91" s="67"/>
      <c r="D91" s="67"/>
      <c r="E91" s="68"/>
    </row>
    <row r="92" spans="1:12" ht="26.25" customHeight="1" x14ac:dyDescent="0.2">
      <c r="A92" s="65"/>
      <c r="B92" s="66"/>
      <c r="C92" s="67"/>
      <c r="D92" s="67"/>
      <c r="E92" s="68"/>
    </row>
    <row r="93" spans="1:12" ht="26.25" customHeight="1" x14ac:dyDescent="0.2">
      <c r="A93" s="65"/>
      <c r="B93" s="66"/>
      <c r="C93" s="67"/>
      <c r="D93" s="67"/>
      <c r="E93" s="68"/>
    </row>
    <row r="94" spans="1:12" ht="26.25" customHeight="1" x14ac:dyDescent="0.2">
      <c r="A94" s="65"/>
      <c r="B94" s="66"/>
      <c r="C94" s="67"/>
      <c r="D94" s="67"/>
      <c r="E94" s="68"/>
    </row>
    <row r="95" spans="1:12" ht="26.25" customHeight="1" x14ac:dyDescent="0.2">
      <c r="A95" s="65"/>
      <c r="B95" s="66"/>
      <c r="C95" s="67"/>
      <c r="D95" s="67"/>
      <c r="E95" s="68"/>
    </row>
    <row r="96" spans="1:12" ht="26.25" customHeight="1" x14ac:dyDescent="0.2">
      <c r="A96" s="65"/>
      <c r="B96" s="66"/>
      <c r="C96" s="67"/>
      <c r="D96" s="67"/>
      <c r="E96" s="68"/>
    </row>
    <row r="97" spans="1:5" ht="26.25" customHeight="1" x14ac:dyDescent="0.2">
      <c r="A97" s="65">
        <f>SUM(Dessert!A27)</f>
        <v>0</v>
      </c>
      <c r="B97" s="66">
        <f>Dessert!B27</f>
        <v>0</v>
      </c>
      <c r="C97" s="67">
        <f>Dessert!C27</f>
        <v>0</v>
      </c>
      <c r="D97" s="67"/>
      <c r="E97" s="68"/>
    </row>
    <row r="98" spans="1:5" ht="26.25" customHeight="1" x14ac:dyDescent="0.2">
      <c r="A98" s="65">
        <f>SUM(Dessert!A28)</f>
        <v>0</v>
      </c>
      <c r="B98" s="66">
        <f>Dessert!B28</f>
        <v>0</v>
      </c>
      <c r="C98" s="67">
        <f>Dessert!C28</f>
        <v>0</v>
      </c>
      <c r="D98" s="67"/>
      <c r="E98" s="68"/>
    </row>
    <row r="99" spans="1:5" ht="26.25" customHeight="1" x14ac:dyDescent="0.2">
      <c r="A99" s="65">
        <f>SUM(Dessert!A29)</f>
        <v>0</v>
      </c>
      <c r="B99" s="66">
        <f>Dessert!B29</f>
        <v>0</v>
      </c>
      <c r="C99" s="67">
        <f>Dessert!C29</f>
        <v>0</v>
      </c>
      <c r="D99" s="67"/>
      <c r="E99" s="68"/>
    </row>
    <row r="100" spans="1:5" ht="26.25" customHeight="1" x14ac:dyDescent="0.2">
      <c r="A100" s="65">
        <f>SUM(Dessert!A30)</f>
        <v>0</v>
      </c>
      <c r="B100" s="66">
        <f>Dessert!B30</f>
        <v>0</v>
      </c>
      <c r="C100" s="67">
        <f>Dessert!C30</f>
        <v>0</v>
      </c>
      <c r="D100" s="67"/>
      <c r="E100" s="68"/>
    </row>
    <row r="101" spans="1:5" ht="26.25" customHeight="1" x14ac:dyDescent="0.2">
      <c r="A101" s="65" t="e">
        <f>SUM(Dessert!#REF!)</f>
        <v>#REF!</v>
      </c>
      <c r="B101" s="66" t="e">
        <f>Dessert!#REF!</f>
        <v>#REF!</v>
      </c>
      <c r="C101" s="67" t="e">
        <f>Dessert!#REF!</f>
        <v>#REF!</v>
      </c>
      <c r="D101" s="67"/>
      <c r="E101" s="68"/>
    </row>
    <row r="102" spans="1:5" ht="26.25" customHeight="1" x14ac:dyDescent="0.2">
      <c r="A102" s="65" t="e">
        <f>SUM(Dessert!#REF!)</f>
        <v>#REF!</v>
      </c>
      <c r="B102" s="66" t="e">
        <f>Dessert!#REF!</f>
        <v>#REF!</v>
      </c>
      <c r="C102" s="67" t="e">
        <f>Dessert!#REF!</f>
        <v>#REF!</v>
      </c>
      <c r="D102" s="67"/>
      <c r="E102" s="68"/>
    </row>
    <row r="103" spans="1:5" ht="26.25" customHeight="1" x14ac:dyDescent="0.2">
      <c r="A103" s="69"/>
      <c r="B103" s="70"/>
      <c r="C103" s="71"/>
      <c r="D103" s="71"/>
      <c r="E103" s="72"/>
    </row>
  </sheetData>
  <phoneticPr fontId="0" type="noConversion"/>
  <pageMargins left="0.58333333333333337" right="0.23" top="0.63937500000000003" bottom="0.32291666666666669" header="0.25" footer="0.19685039370078741"/>
  <pageSetup paperSize="9" scale="93" orientation="portrait" r:id="rId1"/>
  <headerFooter alignWithMargins="0"/>
  <rowBreaks count="1" manualBreakCount="1">
    <brk id="10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Menu</vt:lpstr>
      <vt:lpstr>Vorspeise</vt:lpstr>
      <vt:lpstr>Suppe</vt:lpstr>
      <vt:lpstr>Hauptgang</vt:lpstr>
      <vt:lpstr>Dessert</vt:lpstr>
      <vt:lpstr>Einkaufsliste</vt:lpstr>
      <vt:lpstr>Dessert!Druckbereich</vt:lpstr>
      <vt:lpstr>Einkaufsliste!Druckbereich</vt:lpstr>
      <vt:lpstr>Hauptgang!Druckbereich</vt:lpstr>
      <vt:lpstr>Menu!Druckbereich</vt:lpstr>
      <vt:lpstr>Suppe!Druckbereich</vt:lpstr>
      <vt:lpstr>Vorspeise!Druckbereich</vt:lpstr>
    </vt:vector>
  </TitlesOfParts>
  <Company>Migros Luzern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Filiale MR Metalli</dc:creator>
  <cp:lastModifiedBy>René Thoma</cp:lastModifiedBy>
  <cp:lastPrinted>2015-06-16T17:36:12Z</cp:lastPrinted>
  <dcterms:created xsi:type="dcterms:W3CDTF">1999-10-19T11:12:44Z</dcterms:created>
  <dcterms:modified xsi:type="dcterms:W3CDTF">2015-07-12T14:04:23Z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