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Objects="placeholders" autoCompressPictures="0" defaultThemeVersion="124226"/>
  <mc:AlternateContent xmlns:mc="http://schemas.openxmlformats.org/markup-compatibility/2006">
    <mc:Choice Requires="x15">
      <x15ac:absPath xmlns:x15ac="http://schemas.microsoft.com/office/spreadsheetml/2010/11/ac" url="C:\Daten\Kochen\HKZ\Rezepte\2015\"/>
    </mc:Choice>
  </mc:AlternateContent>
  <bookViews>
    <workbookView xWindow="0" yWindow="0" windowWidth="28800" windowHeight="12435" tabRatio="676"/>
  </bookViews>
  <sheets>
    <sheet name="Menu" sheetId="50625" r:id="rId1"/>
    <sheet name="Vorspeise" sheetId="50616" r:id="rId2"/>
    <sheet name="Suppe" sheetId="50619" r:id="rId3"/>
    <sheet name="Hauptgang" sheetId="50620" r:id="rId4"/>
    <sheet name="Beilage1" sheetId="50626" r:id="rId5"/>
    <sheet name="Dessert" sheetId="50621" r:id="rId6"/>
    <sheet name="Einkaufsliste" sheetId="50622" r:id="rId7"/>
  </sheets>
  <definedNames>
    <definedName name="_xlnm.Print_Area" localSheetId="4">Beilage1!$A$1:$F$32</definedName>
    <definedName name="_xlnm.Print_Area" localSheetId="5">Dessert!$A$1:$F$31</definedName>
    <definedName name="_xlnm.Print_Area" localSheetId="6">Einkaufsliste!$A$1:$E$92</definedName>
    <definedName name="_xlnm.Print_Area" localSheetId="3">Hauptgang!$A$1:$F$30</definedName>
    <definedName name="_xlnm.Print_Area" localSheetId="0">Menu!$A:$C</definedName>
    <definedName name="_xlnm.Print_Area" localSheetId="2">Suppe!$A$1:$F$31</definedName>
    <definedName name="_xlnm.Print_Area" localSheetId="1">Vorspeise!$A$1:$F$29</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F2" i="50619" l="1"/>
  <c r="F2" i="50616"/>
  <c r="J18" i="50619"/>
  <c r="J17" i="50619"/>
  <c r="J5" i="50616"/>
  <c r="D77" i="50622"/>
  <c r="D78" i="50622"/>
  <c r="D79" i="50622"/>
  <c r="D80" i="50622"/>
  <c r="D81" i="50622"/>
  <c r="D82" i="50622"/>
  <c r="D83" i="50622"/>
  <c r="D84" i="50622"/>
  <c r="D85" i="50622"/>
  <c r="D86" i="50622"/>
  <c r="D87" i="50622"/>
  <c r="D88" i="50622"/>
  <c r="D89" i="50622"/>
  <c r="D90" i="50622"/>
  <c r="D91" i="50622"/>
  <c r="D92" i="50622"/>
  <c r="D76" i="50622"/>
  <c r="D59" i="50622"/>
  <c r="D60" i="50622"/>
  <c r="D61" i="50622"/>
  <c r="D62" i="50622"/>
  <c r="D63" i="50622"/>
  <c r="D64" i="50622"/>
  <c r="D65" i="50622"/>
  <c r="D66" i="50622"/>
  <c r="D67" i="50622"/>
  <c r="D68" i="50622"/>
  <c r="D69" i="50622"/>
  <c r="D70" i="50622"/>
  <c r="D71" i="50622"/>
  <c r="D72" i="50622"/>
  <c r="D73" i="50622"/>
  <c r="D74" i="50622"/>
  <c r="D58" i="50622"/>
  <c r="D41" i="50622"/>
  <c r="D42" i="50622"/>
  <c r="D43" i="50622"/>
  <c r="D44" i="50622"/>
  <c r="D45" i="50622"/>
  <c r="D46" i="50622"/>
  <c r="D47" i="50622"/>
  <c r="D48" i="50622"/>
  <c r="D49" i="50622"/>
  <c r="D50" i="50622"/>
  <c r="D51" i="50622"/>
  <c r="D52" i="50622"/>
  <c r="D53" i="50622"/>
  <c r="D54" i="50622"/>
  <c r="D55" i="50622"/>
  <c r="D56" i="50622"/>
  <c r="D40" i="50622"/>
  <c r="D23" i="50622"/>
  <c r="D24" i="50622"/>
  <c r="D25" i="50622"/>
  <c r="D26" i="50622"/>
  <c r="D27" i="50622"/>
  <c r="D28" i="50622"/>
  <c r="D29" i="50622"/>
  <c r="D30" i="50622"/>
  <c r="D31" i="50622"/>
  <c r="D32" i="50622"/>
  <c r="D33" i="50622"/>
  <c r="D34" i="50622"/>
  <c r="D35" i="50622"/>
  <c r="D36" i="50622"/>
  <c r="D37" i="50622"/>
  <c r="D38" i="50622"/>
  <c r="D22" i="50622"/>
  <c r="D5" i="50622"/>
  <c r="D6" i="50622"/>
  <c r="D7" i="50622"/>
  <c r="D8" i="50622"/>
  <c r="D9" i="50622"/>
  <c r="D10" i="50622"/>
  <c r="D11" i="50622"/>
  <c r="D12" i="50622"/>
  <c r="D13" i="50622"/>
  <c r="D14" i="50622"/>
  <c r="D15" i="50622"/>
  <c r="D16" i="50622"/>
  <c r="D17" i="50622"/>
  <c r="D18" i="50622"/>
  <c r="D19" i="50622"/>
  <c r="D20" i="50622"/>
  <c r="D4" i="50622"/>
  <c r="C18" i="50622"/>
  <c r="C19" i="50622"/>
  <c r="C20" i="50622"/>
  <c r="B36" i="50622"/>
  <c r="C36" i="50622"/>
  <c r="B37" i="50622"/>
  <c r="C37" i="50622"/>
  <c r="B38" i="50622"/>
  <c r="C38" i="50622"/>
  <c r="B19" i="50622"/>
  <c r="B20" i="50622"/>
  <c r="B22" i="50622"/>
  <c r="B23" i="50622"/>
  <c r="B24" i="50622"/>
  <c r="B25" i="50622"/>
  <c r="B26" i="50622"/>
  <c r="B5" i="50622"/>
  <c r="B6" i="50622"/>
  <c r="B7" i="50622"/>
  <c r="B8" i="50622"/>
  <c r="B9" i="50622"/>
  <c r="B10" i="50622"/>
  <c r="B11" i="50622"/>
  <c r="B12" i="50622"/>
  <c r="B13" i="50622"/>
  <c r="B14" i="50622"/>
  <c r="B15" i="50622"/>
  <c r="B16" i="50622"/>
  <c r="B17" i="50622"/>
  <c r="B18" i="50622"/>
  <c r="B4" i="50622"/>
  <c r="A2" i="50621"/>
  <c r="A2" i="50620"/>
  <c r="A39" i="50622" s="1"/>
  <c r="A2" i="50619"/>
  <c r="A21" i="50622" s="1"/>
  <c r="A2" i="50616"/>
  <c r="A3" i="50622" s="1"/>
  <c r="A2" i="50626"/>
  <c r="A57" i="50622" s="1"/>
  <c r="J19" i="50621"/>
  <c r="J20" i="50621"/>
  <c r="J18" i="50626"/>
  <c r="J19" i="50626"/>
  <c r="J18" i="50620"/>
  <c r="J19" i="50620"/>
  <c r="J4" i="50616"/>
  <c r="J6" i="50616"/>
  <c r="J7" i="50616"/>
  <c r="J8" i="50616"/>
  <c r="A8" i="50616" s="1"/>
  <c r="A8" i="50622" s="1"/>
  <c r="J9" i="50616"/>
  <c r="J10" i="50616"/>
  <c r="A10" i="50616" s="1"/>
  <c r="J11" i="50616"/>
  <c r="J12" i="50616"/>
  <c r="J13" i="50616"/>
  <c r="J14" i="50616"/>
  <c r="A14" i="50616" s="1"/>
  <c r="J15" i="50616"/>
  <c r="J16" i="50616"/>
  <c r="J17" i="50616"/>
  <c r="J18" i="50616"/>
  <c r="A18" i="50616" s="1"/>
  <c r="A18" i="50622" s="1"/>
  <c r="B91" i="50622"/>
  <c r="C91" i="50622"/>
  <c r="B92" i="50622"/>
  <c r="C92" i="50622"/>
  <c r="B71" i="50622"/>
  <c r="C71" i="50622"/>
  <c r="B72" i="50622"/>
  <c r="C72" i="50622"/>
  <c r="B73" i="50622"/>
  <c r="C73" i="50622"/>
  <c r="B74" i="50622"/>
  <c r="C74" i="50622"/>
  <c r="C53" i="50622"/>
  <c r="C54" i="50622"/>
  <c r="C55" i="50622"/>
  <c r="C56" i="50622"/>
  <c r="B54" i="50622"/>
  <c r="B55" i="50622"/>
  <c r="B56" i="50622"/>
  <c r="J19" i="50616"/>
  <c r="J15" i="50619"/>
  <c r="A15" i="50619" s="1"/>
  <c r="F15" i="50619" s="1"/>
  <c r="J16" i="50619"/>
  <c r="A16" i="50619" s="1"/>
  <c r="J19" i="50619"/>
  <c r="A19" i="50619" s="1"/>
  <c r="F19" i="50619" s="1"/>
  <c r="J20" i="50619"/>
  <c r="J21" i="50619"/>
  <c r="A21" i="50619" s="1"/>
  <c r="F21" i="50619" s="1"/>
  <c r="B90" i="50622"/>
  <c r="C90" i="50622"/>
  <c r="B68" i="50622"/>
  <c r="C68" i="50622"/>
  <c r="B69" i="50622"/>
  <c r="C69" i="50622"/>
  <c r="B70" i="50622"/>
  <c r="C70" i="50622"/>
  <c r="F2" i="50620"/>
  <c r="B51" i="50622"/>
  <c r="C51" i="50622"/>
  <c r="B52" i="50622"/>
  <c r="C52" i="50622"/>
  <c r="B53" i="50622"/>
  <c r="C16" i="50622"/>
  <c r="C17" i="50622"/>
  <c r="F1" i="50621"/>
  <c r="D1" i="50622" s="1"/>
  <c r="J22" i="50619"/>
  <c r="A22" i="50619" s="1"/>
  <c r="J5" i="50626"/>
  <c r="B59" i="50622"/>
  <c r="C59" i="50622"/>
  <c r="J6" i="50626"/>
  <c r="B60" i="50622"/>
  <c r="C60" i="50622"/>
  <c r="J7" i="50626"/>
  <c r="B61" i="50622"/>
  <c r="C61" i="50622"/>
  <c r="J8" i="50626"/>
  <c r="B62" i="50622"/>
  <c r="C62" i="50622"/>
  <c r="J9" i="50626"/>
  <c r="B63" i="50622"/>
  <c r="C63" i="50622"/>
  <c r="J10" i="50626"/>
  <c r="B64" i="50622"/>
  <c r="C64" i="50622"/>
  <c r="J11" i="50626"/>
  <c r="B65" i="50622"/>
  <c r="C65" i="50622"/>
  <c r="J12" i="50626"/>
  <c r="B66" i="50622"/>
  <c r="C66" i="50622"/>
  <c r="J13" i="50626"/>
  <c r="B67" i="50622"/>
  <c r="C67" i="50622"/>
  <c r="J14" i="50626"/>
  <c r="J15" i="50626"/>
  <c r="J16" i="50626"/>
  <c r="J17" i="50626"/>
  <c r="J20" i="50626"/>
  <c r="B58" i="50622"/>
  <c r="C58" i="50622"/>
  <c r="J4" i="50626"/>
  <c r="J20" i="50616"/>
  <c r="J14" i="50620"/>
  <c r="A14" i="50620" s="1"/>
  <c r="A50" i="50622" s="1"/>
  <c r="J12" i="50620"/>
  <c r="J11" i="50620"/>
  <c r="J10" i="50620"/>
  <c r="A10" i="50620" s="1"/>
  <c r="J9" i="50620"/>
  <c r="A9" i="50620" s="1"/>
  <c r="F9" i="50620" s="1"/>
  <c r="J8" i="50620"/>
  <c r="A8" i="50620" s="1"/>
  <c r="F8" i="50620" s="1"/>
  <c r="J7" i="50620"/>
  <c r="J6" i="50620"/>
  <c r="J5" i="50620"/>
  <c r="A5" i="50620" s="1"/>
  <c r="J4" i="50620"/>
  <c r="F1" i="50626"/>
  <c r="J15" i="50620"/>
  <c r="J16" i="50620"/>
  <c r="J17" i="50620"/>
  <c r="A17" i="50620" s="1"/>
  <c r="J20" i="50620"/>
  <c r="C77" i="50622"/>
  <c r="C78" i="50622"/>
  <c r="C79" i="50622"/>
  <c r="C80" i="50622"/>
  <c r="C81" i="50622"/>
  <c r="C82" i="50622"/>
  <c r="C83" i="50622"/>
  <c r="C84" i="50622"/>
  <c r="C85" i="50622"/>
  <c r="C86" i="50622"/>
  <c r="C87" i="50622"/>
  <c r="C88" i="50622"/>
  <c r="C89" i="50622"/>
  <c r="C76" i="50622"/>
  <c r="J5" i="50621"/>
  <c r="A5" i="50621" s="1"/>
  <c r="F1" i="50619"/>
  <c r="F1" i="50620"/>
  <c r="F1" i="50616"/>
  <c r="A75" i="50622"/>
  <c r="B77" i="50622"/>
  <c r="B78" i="50622"/>
  <c r="B79" i="50622"/>
  <c r="B80" i="50622"/>
  <c r="B81" i="50622"/>
  <c r="B82" i="50622"/>
  <c r="B83" i="50622"/>
  <c r="B84" i="50622"/>
  <c r="B85" i="50622"/>
  <c r="B86" i="50622"/>
  <c r="B87" i="50622"/>
  <c r="B88" i="50622"/>
  <c r="B89" i="50622"/>
  <c r="B34" i="50622"/>
  <c r="C34" i="50622"/>
  <c r="B35" i="50622"/>
  <c r="C35" i="50622"/>
  <c r="C10" i="50622"/>
  <c r="C11" i="50622"/>
  <c r="C12" i="50622"/>
  <c r="C13" i="50622"/>
  <c r="C14" i="50622"/>
  <c r="C15" i="50622"/>
  <c r="J14" i="50619"/>
  <c r="A14" i="50619" s="1"/>
  <c r="A32" i="50622" s="1"/>
  <c r="J8" i="50619"/>
  <c r="A8" i="50619" s="1"/>
  <c r="A26" i="50622" s="1"/>
  <c r="J4" i="50619"/>
  <c r="A4" i="50619" s="1"/>
  <c r="J13" i="50620"/>
  <c r="A13" i="50620" s="1"/>
  <c r="J4" i="50621"/>
  <c r="A4" i="50621" s="1"/>
  <c r="F4" i="50621" s="1"/>
  <c r="J6" i="50621"/>
  <c r="J7" i="50621"/>
  <c r="A7" i="50621" s="1"/>
  <c r="F7" i="50621" s="1"/>
  <c r="J8" i="50621"/>
  <c r="B27" i="50622"/>
  <c r="B28" i="50622"/>
  <c r="B29" i="50622"/>
  <c r="B30" i="50622"/>
  <c r="B31" i="50622"/>
  <c r="B32" i="50622"/>
  <c r="B33" i="50622"/>
  <c r="B40" i="50622"/>
  <c r="B41" i="50622"/>
  <c r="B42" i="50622"/>
  <c r="B43" i="50622"/>
  <c r="B44" i="50622"/>
  <c r="B45" i="50622"/>
  <c r="B46" i="50622"/>
  <c r="B47" i="50622"/>
  <c r="B48" i="50622"/>
  <c r="B49" i="50622"/>
  <c r="B50" i="50622"/>
  <c r="B76" i="50622"/>
  <c r="J9" i="50621"/>
  <c r="C50" i="50622"/>
  <c r="C41" i="50622"/>
  <c r="C42" i="50622"/>
  <c r="C43" i="50622"/>
  <c r="C44" i="50622"/>
  <c r="C45" i="50622"/>
  <c r="C46" i="50622"/>
  <c r="C47" i="50622"/>
  <c r="C48" i="50622"/>
  <c r="C49" i="50622"/>
  <c r="C40" i="50622"/>
  <c r="C23" i="50622"/>
  <c r="C24" i="50622"/>
  <c r="C25" i="50622"/>
  <c r="C26" i="50622"/>
  <c r="C27" i="50622"/>
  <c r="C28" i="50622"/>
  <c r="C29" i="50622"/>
  <c r="C30" i="50622"/>
  <c r="C31" i="50622"/>
  <c r="C32" i="50622"/>
  <c r="C33" i="50622"/>
  <c r="C22" i="50622"/>
  <c r="C5" i="50622"/>
  <c r="C6" i="50622"/>
  <c r="C7" i="50622"/>
  <c r="C8" i="50622"/>
  <c r="C9" i="50622"/>
  <c r="C4" i="50622"/>
  <c r="J13" i="50619"/>
  <c r="A13" i="50619" s="1"/>
  <c r="F13" i="50619" s="1"/>
  <c r="J6" i="50619"/>
  <c r="A6" i="50619" s="1"/>
  <c r="F6" i="50619" s="1"/>
  <c r="J7" i="50619"/>
  <c r="J9" i="50619"/>
  <c r="A9" i="50619" s="1"/>
  <c r="J10" i="50619"/>
  <c r="A10" i="50619" s="1"/>
  <c r="J11" i="50619"/>
  <c r="A11" i="50619" s="1"/>
  <c r="F11" i="50619" s="1"/>
  <c r="J12" i="50619"/>
  <c r="J5" i="50619"/>
  <c r="A5" i="50619" s="1"/>
  <c r="J10" i="50621"/>
  <c r="A10" i="50621" s="1"/>
  <c r="J11" i="50621"/>
  <c r="J12" i="50621"/>
  <c r="J13" i="50621"/>
  <c r="A13" i="50621" s="1"/>
  <c r="J14" i="50621"/>
  <c r="A14" i="50621" s="1"/>
  <c r="J15" i="50621"/>
  <c r="A15" i="50621" s="1"/>
  <c r="J16" i="50621"/>
  <c r="J17" i="50621"/>
  <c r="A17" i="50621" s="1"/>
  <c r="J18" i="50621"/>
  <c r="A18" i="50621" s="1"/>
  <c r="F18" i="50621" s="1"/>
  <c r="A12" i="50621"/>
  <c r="A84" i="50622" s="1"/>
  <c r="A11" i="50621"/>
  <c r="A83" i="50622" s="1"/>
  <c r="A6" i="50621"/>
  <c r="A18" i="50626"/>
  <c r="A8" i="50621"/>
  <c r="A7" i="50626"/>
  <c r="A20" i="50621"/>
  <c r="F20" i="50621" s="1"/>
  <c r="A4" i="50620"/>
  <c r="F4" i="50620" s="1"/>
  <c r="A76" i="50622" l="1"/>
  <c r="A15" i="50620"/>
  <c r="A51" i="50622" s="1"/>
  <c r="A6" i="50620"/>
  <c r="F6" i="50620" s="1"/>
  <c r="A7" i="50620"/>
  <c r="F7" i="50620" s="1"/>
  <c r="A11" i="50620"/>
  <c r="F11" i="50620" s="1"/>
  <c r="A17" i="50619"/>
  <c r="F17" i="50619" s="1"/>
  <c r="A18" i="50619"/>
  <c r="F18" i="50619" s="1"/>
  <c r="A35" i="50622"/>
  <c r="A12" i="50616"/>
  <c r="A12" i="50622" s="1"/>
  <c r="A7" i="50616"/>
  <c r="F7" i="50616" s="1"/>
  <c r="F14" i="50616"/>
  <c r="A14" i="50622"/>
  <c r="A19" i="50616"/>
  <c r="A19" i="50622" s="1"/>
  <c r="A42" i="50622"/>
  <c r="F10" i="50616"/>
  <c r="A10" i="50622"/>
  <c r="A85" i="50622"/>
  <c r="F13" i="50621"/>
  <c r="A16" i="50616"/>
  <c r="F16" i="50616" s="1"/>
  <c r="A16" i="50620"/>
  <c r="A52" i="50622" s="1"/>
  <c r="A10" i="50626"/>
  <c r="F10" i="50626" s="1"/>
  <c r="A5" i="50616"/>
  <c r="A5" i="50622" s="1"/>
  <c r="F14" i="50619"/>
  <c r="A31" i="50622"/>
  <c r="F9" i="50619"/>
  <c r="A27" i="50622"/>
  <c r="F18" i="50616"/>
  <c r="A45" i="50622"/>
  <c r="A37" i="50622"/>
  <c r="F19" i="50616"/>
  <c r="A4" i="50626"/>
  <c r="A17" i="50626"/>
  <c r="A11" i="50626"/>
  <c r="F8" i="50619"/>
  <c r="A43" i="50622"/>
  <c r="F12" i="50621"/>
  <c r="A47" i="50622"/>
  <c r="A9" i="50616"/>
  <c r="A6" i="50616"/>
  <c r="A79" i="50622"/>
  <c r="A9" i="50626"/>
  <c r="F9" i="50626" s="1"/>
  <c r="A12" i="50620"/>
  <c r="A16" i="50626"/>
  <c r="A15" i="50616"/>
  <c r="A11" i="50616"/>
  <c r="A18" i="50620"/>
  <c r="A19" i="50621"/>
  <c r="F19" i="50621" s="1"/>
  <c r="A33" i="50622"/>
  <c r="F11" i="50621"/>
  <c r="A44" i="50622"/>
  <c r="A15" i="50626"/>
  <c r="A20" i="50616"/>
  <c r="A17" i="50616"/>
  <c r="A13" i="50616"/>
  <c r="A13" i="50622" s="1"/>
  <c r="A4" i="50616"/>
  <c r="A41" i="50622"/>
  <c r="F5" i="50620"/>
  <c r="F8" i="50616"/>
  <c r="F10" i="50620"/>
  <c r="A46" i="50622"/>
  <c r="A38" i="50622"/>
  <c r="F22" i="50619"/>
  <c r="A23" i="50622"/>
  <c r="F5" i="50619"/>
  <c r="A28" i="50622"/>
  <c r="F10" i="50619"/>
  <c r="A24" i="50622"/>
  <c r="A29" i="50622"/>
  <c r="F14" i="50620"/>
  <c r="F14" i="50621"/>
  <c r="A86" i="50622"/>
  <c r="A82" i="50622"/>
  <c r="F10" i="50621"/>
  <c r="A77" i="50622"/>
  <c r="F5" i="50621"/>
  <c r="A22" i="50622"/>
  <c r="F4" i="50619"/>
  <c r="F7" i="50626"/>
  <c r="A61" i="50622"/>
  <c r="A72" i="50622"/>
  <c r="F18" i="50626"/>
  <c r="A87" i="50622"/>
  <c r="F15" i="50621"/>
  <c r="F12" i="50616"/>
  <c r="A80" i="50622"/>
  <c r="F8" i="50621"/>
  <c r="A40" i="50622"/>
  <c r="A92" i="50622"/>
  <c r="A34" i="50622"/>
  <c r="F16" i="50619"/>
  <c r="A53" i="50622"/>
  <c r="F17" i="50620"/>
  <c r="F17" i="50621"/>
  <c r="A89" i="50622"/>
  <c r="A78" i="50622"/>
  <c r="F6" i="50621"/>
  <c r="A19" i="50626"/>
  <c r="A90" i="50622"/>
  <c r="A20" i="50626"/>
  <c r="A14" i="50626"/>
  <c r="A6" i="50626"/>
  <c r="A19" i="50620"/>
  <c r="A20" i="50620"/>
  <c r="A20" i="50619"/>
  <c r="A12" i="50619"/>
  <c r="A7" i="50619"/>
  <c r="A13" i="50626"/>
  <c r="A5" i="50626"/>
  <c r="A49" i="50622"/>
  <c r="F13" i="50620"/>
  <c r="A12" i="50626"/>
  <c r="A8" i="50626"/>
  <c r="A16" i="50621"/>
  <c r="A9" i="50621"/>
  <c r="A91" i="50622" l="1"/>
  <c r="A63" i="50622"/>
  <c r="A64" i="50622"/>
  <c r="F15" i="50620"/>
  <c r="A7" i="50622"/>
  <c r="A16" i="50622"/>
  <c r="F16" i="50620"/>
  <c r="F13" i="50616"/>
  <c r="F5" i="50616"/>
  <c r="A54" i="50622"/>
  <c r="F18" i="50620"/>
  <c r="F12" i="50620"/>
  <c r="A48" i="50622"/>
  <c r="F9" i="50616"/>
  <c r="A9" i="50622"/>
  <c r="F11" i="50626"/>
  <c r="A65" i="50622"/>
  <c r="F4" i="50616"/>
  <c r="A4" i="50622"/>
  <c r="A20" i="50622"/>
  <c r="F20" i="50616"/>
  <c r="F11" i="50616"/>
  <c r="A11" i="50622"/>
  <c r="F17" i="50626"/>
  <c r="A71" i="50622"/>
  <c r="A69" i="50622"/>
  <c r="F15" i="50626"/>
  <c r="F15" i="50616"/>
  <c r="A15" i="50622"/>
  <c r="F4" i="50626"/>
  <c r="A58" i="50622"/>
  <c r="F17" i="50616"/>
  <c r="A17" i="50622"/>
  <c r="A70" i="50622"/>
  <c r="F16" i="50626"/>
  <c r="A6" i="50622"/>
  <c r="F6" i="50616"/>
  <c r="F5" i="50626"/>
  <c r="A59" i="50622"/>
  <c r="A66" i="50622"/>
  <c r="F12" i="50626"/>
  <c r="F13" i="50626"/>
  <c r="A67" i="50622"/>
  <c r="A36" i="50622"/>
  <c r="F20" i="50619"/>
  <c r="F20" i="50620"/>
  <c r="A56" i="50622"/>
  <c r="A74" i="50622"/>
  <c r="F20" i="50626"/>
  <c r="A88" i="50622"/>
  <c r="F16" i="50621"/>
  <c r="A25" i="50622"/>
  <c r="F7" i="50619"/>
  <c r="F6" i="50626"/>
  <c r="A60" i="50622"/>
  <c r="F19" i="50626"/>
  <c r="A73" i="50622"/>
  <c r="A62" i="50622"/>
  <c r="F8" i="50626"/>
  <c r="F12" i="50619"/>
  <c r="A30" i="50622"/>
  <c r="F14" i="50626"/>
  <c r="A68" i="50622"/>
  <c r="F9" i="50621"/>
  <c r="A81" i="50622"/>
  <c r="F19" i="50620"/>
  <c r="A55" i="50622"/>
</calcChain>
</file>

<file path=xl/sharedStrings.xml><?xml version="1.0" encoding="utf-8"?>
<sst xmlns="http://schemas.openxmlformats.org/spreadsheetml/2006/main" count="331" uniqueCount="140">
  <si>
    <t>Einheit</t>
  </si>
  <si>
    <t>Menge</t>
  </si>
  <si>
    <t>Personen</t>
  </si>
  <si>
    <t>pro Person</t>
  </si>
  <si>
    <t>ok</t>
  </si>
  <si>
    <t>Original Rezept</t>
  </si>
  <si>
    <t>Einkaufspreis</t>
  </si>
  <si>
    <t>Betrag</t>
  </si>
  <si>
    <t>Bemerkungen</t>
  </si>
  <si>
    <r>
      <t xml:space="preserve">Artikel </t>
    </r>
    <r>
      <rPr>
        <sz val="9"/>
        <rFont val="Arial"/>
        <family val="2"/>
      </rPr>
      <t>(Gewicht alles ca. Angaben)</t>
    </r>
  </si>
  <si>
    <t>Artikel (Gewicht alles ca. Angaben)</t>
  </si>
  <si>
    <t>Originalrezept</t>
  </si>
  <si>
    <t>Hauptgang</t>
  </si>
  <si>
    <t>Dessert</t>
  </si>
  <si>
    <t>Personenzahl</t>
  </si>
  <si>
    <t>Einkaufsliste</t>
  </si>
  <si>
    <t>Artikel</t>
  </si>
  <si>
    <t>Menu von Tisch</t>
  </si>
  <si>
    <t>Datum</t>
  </si>
  <si>
    <t>Zubereitung</t>
  </si>
  <si>
    <t>Chochete vom</t>
  </si>
  <si>
    <t>Rezept für</t>
  </si>
  <si>
    <t>EL</t>
  </si>
  <si>
    <t>Bund</t>
  </si>
  <si>
    <t>Stk</t>
  </si>
  <si>
    <t>Menu Angaben wie folgt machen:</t>
  </si>
  <si>
    <t>Kg</t>
  </si>
  <si>
    <t>Esslöffel</t>
  </si>
  <si>
    <t>Stück</t>
  </si>
  <si>
    <t>Pä</t>
  </si>
  <si>
    <t>Päckli</t>
  </si>
  <si>
    <t>KL</t>
  </si>
  <si>
    <t>Kaffeelöffel</t>
  </si>
  <si>
    <t>alles weitere ausschreiben</t>
  </si>
  <si>
    <t>Lt</t>
  </si>
  <si>
    <t>TL</t>
  </si>
  <si>
    <t>alle weiteren Angaben  weitere ausschreiben</t>
  </si>
  <si>
    <t>Suppe</t>
  </si>
  <si>
    <t xml:space="preserve">Vorspeise </t>
  </si>
  <si>
    <t>Beilage2</t>
  </si>
  <si>
    <t>Beilage1</t>
  </si>
  <si>
    <t>Diverses</t>
  </si>
  <si>
    <t>Hobby-Küche Zug</t>
  </si>
  <si>
    <t xml:space="preserve">      </t>
  </si>
  <si>
    <t>B</t>
  </si>
  <si>
    <t>Soba | Tofu | Sesam</t>
  </si>
  <si>
    <t>Poulet | Ingwer | Zitrone</t>
  </si>
  <si>
    <t>Blaue St. Galler | Rosmarin</t>
  </si>
  <si>
    <t>Époisse | Crème brûlée | Gewürzkruste</t>
  </si>
  <si>
    <t>Soba Nudeln (Buchweizennudeln)</t>
  </si>
  <si>
    <t>Bohnen extra fein</t>
  </si>
  <si>
    <t>Seidentofu</t>
  </si>
  <si>
    <t>Schwarzer Sesam, geröstet</t>
  </si>
  <si>
    <t>zum Garnieren</t>
  </si>
  <si>
    <t>Soba-Nudelsalat</t>
  </si>
  <si>
    <t>Vinaigrette</t>
  </si>
  <si>
    <t>Balsamicoessig</t>
  </si>
  <si>
    <t>Sojasauce</t>
  </si>
  <si>
    <t>grüne Chilli</t>
  </si>
  <si>
    <t>entkernt und fein gewürfelt</t>
  </si>
  <si>
    <t>Knoblauchzehe</t>
  </si>
  <si>
    <t>fein gehackt</t>
  </si>
  <si>
    <t>Honig</t>
  </si>
  <si>
    <t>Limette</t>
  </si>
  <si>
    <t>abgeriebene Schale</t>
  </si>
  <si>
    <t>Voatsiperifery-Pfeffer</t>
  </si>
  <si>
    <t>gemörsert</t>
  </si>
  <si>
    <t>Olivenöl</t>
  </si>
  <si>
    <t>Sesamöl</t>
  </si>
  <si>
    <t>Für den Nudelsalat die Buchweizennudeln bissfest kochen und kalt abschrecken.</t>
  </si>
  <si>
    <t>Die Bohnen im Salzwasser blanchieren (ca. 3-4 Minuten) und im Eiswasser abschrecken. Den Tofu in etwa 1/2 cm grosse Würfel schneiden.</t>
  </si>
  <si>
    <t>Für die Vinaigrette alle Zutaten mit dem Schneebesen verrühren.</t>
  </si>
  <si>
    <t>Kresse</t>
  </si>
  <si>
    <t>Soba-Nudeln, Bohnen und Tofu in eine Schüssel geben, mit der Vinaigrette marinieren und 10 Minuten ziehen lassen. Abschmecken und in tiefen Tellern anrichten. Mit schwarzem Sesam und Kresse bestreuen.</t>
  </si>
  <si>
    <t>Schalotten</t>
  </si>
  <si>
    <t>fein geschnitten</t>
  </si>
  <si>
    <t>Weisser Spargel</t>
  </si>
  <si>
    <t>geschält und in feine Scheiben geschnitten</t>
  </si>
  <si>
    <t>Butter</t>
  </si>
  <si>
    <t>Weisswein</t>
  </si>
  <si>
    <t>Gemüsefond</t>
  </si>
  <si>
    <t>Reismilch</t>
  </si>
  <si>
    <t>Jasminblüten</t>
  </si>
  <si>
    <t>getrocknet, zum Garnieren</t>
  </si>
  <si>
    <t>Ricotta-Flan</t>
  </si>
  <si>
    <t>Rahm</t>
  </si>
  <si>
    <t>Ricotta</t>
  </si>
  <si>
    <t>Kardamom</t>
  </si>
  <si>
    <t>gemahlen</t>
  </si>
  <si>
    <t>Eier</t>
  </si>
  <si>
    <t>Reis-Crêpes</t>
  </si>
  <si>
    <t>Reismehl</t>
  </si>
  <si>
    <t>Kokosmilch</t>
  </si>
  <si>
    <t>Fischsauce</t>
  </si>
  <si>
    <t>Prise</t>
  </si>
  <si>
    <t>Für die Suppe Schalotten und Spargel in Butter andünsten. Mit dem Weisswein ablöschen. Gemüsefond und Reismilch dazugeben und 15 Minuten köcheln lassen. Anschliessend mixen und durch ein Sieb streichen.Mit Salz und Pfeffer abschmecken.</t>
  </si>
  <si>
    <t>Für den Ricotta-Flan alle Zutaten glatt rühren und in kleine, gebutterte Formen füllen. Die Förmchen in ein Wasserbad stellen und im Ofen bei 200 Grad Umluft 10 Minuten garen.</t>
  </si>
  <si>
    <t>Alle Beilagen in den Suppentellern anrichten und mit der Suppe übergiessen. Mit kleinen Jasminblüten und feinen Kräutern garnieren.</t>
  </si>
  <si>
    <t>Spargel | Ricotta | Crêpes</t>
  </si>
  <si>
    <t>Maispoularde oder Mistchratzerli</t>
  </si>
  <si>
    <t>Zitronen-Ingwer-Butter</t>
  </si>
  <si>
    <t>geschmolzen</t>
  </si>
  <si>
    <t>Ingwer</t>
  </si>
  <si>
    <t>geschält und gehackt</t>
  </si>
  <si>
    <t>Zitronen</t>
  </si>
  <si>
    <t>Zesten</t>
  </si>
  <si>
    <t>Zitrone</t>
  </si>
  <si>
    <t>Saft</t>
  </si>
  <si>
    <t>Zimtpulver</t>
  </si>
  <si>
    <t>Kurmumapulver</t>
  </si>
  <si>
    <t>Cayennepfeffer</t>
  </si>
  <si>
    <t>Fleur de Sel</t>
  </si>
  <si>
    <t>in Scheiben geschnitten</t>
  </si>
  <si>
    <t>Msp</t>
  </si>
  <si>
    <t>Den Ofen auf 165 Grad vorheizen.</t>
  </si>
  <si>
    <t>Für die Zitronen-Ingwer-Butter alle Zutaten vermischen und das Poulet damit einstreichen.</t>
  </si>
  <si>
    <t>Das Huhn im 165 Grad heissen Ofen 10 Minuten mit der Brustseite nach unten garen. Dann auf den Rücken drehen und weitere 35 Minuten garen. Dazwischen immer wieder mit der Butter bestreichen.</t>
  </si>
  <si>
    <t>5 Minuten vor Garende die in Scheiben geschnittene Zitrone auflegen.</t>
  </si>
  <si>
    <t>Blaue St. Galler Kartoffeln</t>
  </si>
  <si>
    <t>Rosmarinzweige</t>
  </si>
  <si>
    <t>Die Kartoffeln 15-20 Minuten kochen und danach mit den Rosmarinzweigen braten.</t>
  </si>
  <si>
    <t>Époisse-Crême brûlée</t>
  </si>
  <si>
    <t>Milch</t>
  </si>
  <si>
    <t>Epoisse-Käse</t>
  </si>
  <si>
    <t>Gelatine</t>
  </si>
  <si>
    <t>in Eiswasser eingeweicht</t>
  </si>
  <si>
    <t>Ei</t>
  </si>
  <si>
    <t>Muskatblüte (Macis)</t>
  </si>
  <si>
    <t>Gewürzkruste</t>
  </si>
  <si>
    <t>brauner Zucker</t>
  </si>
  <si>
    <t>Zimt</t>
  </si>
  <si>
    <t>Sternanis</t>
  </si>
  <si>
    <t>Vanilleschote</t>
  </si>
  <si>
    <t>ausgekratztes Mark</t>
  </si>
  <si>
    <t>Szechuanpfeffer</t>
  </si>
  <si>
    <t>Blatt</t>
  </si>
  <si>
    <t>Für die Gewürzkruste den Zucker mit sämtlichen Gewürzen mischen und auf die Époisse-Crème streuen. Mit Bunsenbrenner goldbraun karamellisieren und sofort servieren.</t>
  </si>
  <si>
    <t>Die Crème in kleine Schalen füllen und im Ofen bei 100 Grad 45 Minuten pochieren. Alternativ die Crème im Steamer bei 85 Grad Dampf für 36 Minuten pochieren. Eher etwas länger als zu kurz, die Crème soll fest werden.</t>
  </si>
  <si>
    <t>Rahm und Milch aufkochen und den Käse darin schmelzen. Die ausgedrückte Gelatine darin auflösen und die restlichen Zutaten unterrühren. Nochmals kurz aufkochen und leicht eindicken lassen.</t>
  </si>
  <si>
    <t>Für die Reis-Crêpes alle Zutaten gut verrühren. Eine beschichtete Pfanne nicht zu stark erhitzen, wenig Öl beigeben und jeweils nur so viel Teig zugeben, dass der Boden dünn bedeckt ist. Nacheinander die Crêpes ausbacken und danach in dünne Streifen schneiden.</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</si>
</sst>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 #,##0.00_ ;_ * \-#,##0.00_ ;_ * &quot;-&quot;??_ ;_ @_ "/>
    <numFmt numFmtId="164" formatCode="0.000"/>
    <numFmt numFmtId="165" formatCode="_ * #,##0_ ;_ * \-#,##0_ ;_ * &quot;-&quot;??_ ;_ @_ "/>
    <numFmt numFmtId="166" formatCode="dddd\,\ dd/\ mmmm\ yyyy"/>
    <numFmt numFmtId="167" formatCode="_ * #,##0.000_ ;_ * \-#,##0.000_ ;_ * &quot;-&quot;??_ ;_ @_ "/>
    <numFmt numFmtId="168" formatCode="#,##0.000"/>
    <numFmt numFmtId="169" formatCode="ddd/\ dd/\ mm/\ yy"/>
  </numFmts>
  <fonts count="26" x14ac:knownFonts="1">
    <font>
      <sz val="10"/>
      <name val="Arial"/>
    </font>
    <font>
      <b/>
      <sz val="10"/>
      <name val="Arial"/>
      <family val="2"/>
    </font>
    <font>
      <sz val="10"/>
      <name val="Arial"/>
      <family val="2"/>
    </font>
    <font>
      <b/>
      <sz val="12"/>
      <name val="Arial"/>
      <family val="2"/>
    </font>
    <font>
      <sz val="12"/>
      <name val="Arial"/>
      <family val="2"/>
    </font>
    <font>
      <sz val="12"/>
      <name val="Times New Roman"/>
      <family val="1"/>
    </font>
    <font>
      <sz val="10"/>
      <name val="Arial"/>
      <family val="2"/>
    </font>
    <font>
      <sz val="10"/>
      <color indexed="10"/>
      <name val="Arial"/>
      <family val="2"/>
    </font>
    <font>
      <sz val="8"/>
      <name val="Arial"/>
      <family val="2"/>
    </font>
    <font>
      <b/>
      <i/>
      <sz val="20"/>
      <name val="Arial"/>
      <family val="2"/>
    </font>
    <font>
      <b/>
      <i/>
      <sz val="12"/>
      <name val="Arial"/>
      <family val="2"/>
    </font>
    <font>
      <sz val="9"/>
      <name val="Arial"/>
      <family val="2"/>
    </font>
    <font>
      <b/>
      <sz val="10"/>
      <color indexed="10"/>
      <name val="Arial"/>
      <family val="2"/>
    </font>
    <font>
      <sz val="11"/>
      <name val="Arial"/>
      <family val="2"/>
    </font>
    <font>
      <b/>
      <sz val="22"/>
      <name val="Lucida Handwriting"/>
      <family val="4"/>
    </font>
    <font>
      <sz val="11"/>
      <color indexed="10"/>
      <name val="Arial"/>
      <family val="2"/>
    </font>
    <font>
      <b/>
      <sz val="11"/>
      <name val="Arial"/>
      <family val="2"/>
    </font>
    <font>
      <b/>
      <sz val="10"/>
      <name val="Arial"/>
      <family val="2"/>
    </font>
    <font>
      <b/>
      <sz val="12"/>
      <color indexed="10"/>
      <name val="Arial"/>
      <family val="2"/>
    </font>
    <font>
      <b/>
      <sz val="12"/>
      <color indexed="12"/>
      <name val="Arial"/>
      <family val="2"/>
    </font>
    <font>
      <b/>
      <sz val="16"/>
      <color indexed="12"/>
      <name val="Arial"/>
      <family val="2"/>
    </font>
    <font>
      <b/>
      <sz val="14"/>
      <color indexed="12"/>
      <name val="Arial"/>
      <family val="2"/>
    </font>
    <font>
      <u/>
      <sz val="10"/>
      <color theme="10"/>
      <name val="Arial"/>
      <family val="2"/>
    </font>
    <font>
      <b/>
      <sz val="16"/>
      <name val="Arial"/>
      <family val="2"/>
    </font>
    <font>
      <b/>
      <sz val="8"/>
      <color indexed="10"/>
      <name val="Arial"/>
      <family val="2"/>
    </font>
    <font>
      <u/>
      <sz val="10"/>
      <color theme="11"/>
      <name val="Arial"/>
      <family val="2"/>
    </font>
  </fonts>
  <fills count="8">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0" tint="-4.9989318521683403E-2"/>
        <bgColor indexed="64"/>
      </patternFill>
    </fill>
  </fills>
  <borders count="2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dotted">
        <color auto="1"/>
      </top>
      <bottom style="dotted">
        <color auto="1"/>
      </bottom>
      <diagonal/>
    </border>
    <border>
      <left style="thin">
        <color auto="1"/>
      </left>
      <right/>
      <top style="thin">
        <color auto="1"/>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diagonal/>
    </border>
    <border>
      <left style="thin">
        <color auto="1"/>
      </left>
      <right style="thin">
        <color auto="1"/>
      </right>
      <top style="dotted">
        <color auto="1"/>
      </top>
      <bottom style="thin">
        <color auto="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right/>
      <top style="thin">
        <color auto="1"/>
      </top>
      <bottom/>
      <diagonal/>
    </border>
    <border>
      <left/>
      <right/>
      <top style="thin">
        <color auto="1"/>
      </top>
      <bottom style="hair">
        <color auto="1"/>
      </bottom>
      <diagonal/>
    </border>
    <border>
      <left style="thin">
        <color auto="1"/>
      </left>
      <right style="thin">
        <color auto="1"/>
      </right>
      <top/>
      <bottom style="hair">
        <color auto="1"/>
      </bottom>
      <diagonal/>
    </border>
    <border>
      <left/>
      <right style="thin">
        <color auto="1"/>
      </right>
      <top style="thin">
        <color auto="1"/>
      </top>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s>
  <cellStyleXfs count="7">
    <xf numFmtId="0" fontId="0" fillId="0" borderId="0"/>
    <xf numFmtId="43" fontId="2" fillId="0" borderId="0" applyFont="0" applyFill="0" applyBorder="0" applyAlignment="0" applyProtection="0"/>
    <xf numFmtId="0" fontId="22" fillId="0" borderId="0" applyNumberFormat="0" applyFill="0" applyBorder="0" applyAlignment="0" applyProtection="0"/>
    <xf numFmtId="0" fontId="6" fillId="0" borderId="0"/>
    <xf numFmtId="0" fontId="5" fillId="0" borderId="0"/>
    <xf numFmtId="0" fontId="25" fillId="0" borderId="0" applyNumberFormat="0" applyFill="0" applyBorder="0" applyAlignment="0" applyProtection="0"/>
    <xf numFmtId="0" fontId="25" fillId="0" borderId="0" applyNumberFormat="0" applyFill="0" applyBorder="0" applyAlignment="0" applyProtection="0"/>
  </cellStyleXfs>
  <cellXfs count="126">
    <xf numFmtId="0" fontId="0" fillId="0" borderId="0" xfId="0"/>
    <xf numFmtId="0" fontId="0" fillId="0" borderId="0" xfId="0" applyBorder="1"/>
    <xf numFmtId="0" fontId="0" fillId="0" borderId="0" xfId="0" applyAlignment="1">
      <alignment vertical="center"/>
    </xf>
    <xf numFmtId="0" fontId="0" fillId="0" borderId="0" xfId="0" applyAlignment="1"/>
    <xf numFmtId="0" fontId="2" fillId="0" borderId="0" xfId="0" applyFont="1"/>
    <xf numFmtId="0" fontId="1" fillId="0" borderId="0" xfId="0" applyFont="1"/>
    <xf numFmtId="0" fontId="0" fillId="0" borderId="0" xfId="0" applyAlignment="1">
      <alignment horizontal="left"/>
    </xf>
    <xf numFmtId="0" fontId="0" fillId="0" borderId="0" xfId="0" applyAlignment="1">
      <alignment horizontal="center"/>
    </xf>
    <xf numFmtId="0" fontId="0" fillId="0" borderId="1" xfId="0" applyBorder="1"/>
    <xf numFmtId="0" fontId="9" fillId="0" borderId="0" xfId="0" applyFont="1" applyAlignment="1">
      <alignment horizontal="center"/>
    </xf>
    <xf numFmtId="0" fontId="6" fillId="0" borderId="2" xfId="4" applyFont="1" applyFill="1" applyBorder="1" applyAlignment="1">
      <alignment horizontal="center" vertical="center"/>
    </xf>
    <xf numFmtId="0" fontId="6" fillId="0" borderId="0" xfId="0" applyFont="1"/>
    <xf numFmtId="43" fontId="6" fillId="0" borderId="2" xfId="1"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vertical="center"/>
    </xf>
    <xf numFmtId="0" fontId="4" fillId="0" borderId="0" xfId="0" applyFont="1" applyAlignment="1">
      <alignment horizontal="center" vertical="center"/>
    </xf>
    <xf numFmtId="167" fontId="0" fillId="0" borderId="0" xfId="1" applyNumberFormat="1" applyFont="1"/>
    <xf numFmtId="0" fontId="4" fillId="0" borderId="0" xfId="0" applyFont="1" applyAlignment="1">
      <alignment vertical="center"/>
    </xf>
    <xf numFmtId="0" fontId="11" fillId="0" borderId="0" xfId="0" applyFont="1"/>
    <xf numFmtId="2" fontId="11" fillId="0" borderId="2"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vertical="center"/>
    </xf>
    <xf numFmtId="0" fontId="11" fillId="2" borderId="2" xfId="0" applyFont="1" applyFill="1" applyBorder="1" applyAlignment="1">
      <alignment horizontal="center" vertical="center" wrapText="1"/>
    </xf>
    <xf numFmtId="0" fontId="11" fillId="0" borderId="0" xfId="0" applyFont="1" applyAlignment="1"/>
    <xf numFmtId="165" fontId="11" fillId="0" borderId="0" xfId="1" applyNumberFormat="1" applyFont="1" applyAlignment="1"/>
    <xf numFmtId="0" fontId="6" fillId="0" borderId="2" xfId="0" applyFont="1" applyFill="1" applyBorder="1" applyAlignment="1">
      <alignment horizontal="center" vertical="center"/>
    </xf>
    <xf numFmtId="0" fontId="6" fillId="0" borderId="4" xfId="4" applyFont="1" applyFill="1" applyBorder="1" applyAlignment="1">
      <alignment horizontal="center" vertical="center"/>
    </xf>
    <xf numFmtId="43" fontId="2" fillId="0" borderId="0" xfId="1" applyFill="1"/>
    <xf numFmtId="164" fontId="6" fillId="0" borderId="7" xfId="1" applyNumberFormat="1" applyFont="1" applyFill="1" applyBorder="1" applyAlignment="1">
      <alignment horizontal="center"/>
    </xf>
    <xf numFmtId="0" fontId="0" fillId="0" borderId="0" xfId="0" applyFill="1"/>
    <xf numFmtId="165" fontId="11" fillId="2" borderId="2" xfId="1" applyNumberFormat="1" applyFont="1" applyFill="1" applyBorder="1" applyAlignment="1">
      <alignment horizontal="center" vertical="center"/>
    </xf>
    <xf numFmtId="0" fontId="14" fillId="0" borderId="0" xfId="0" applyFont="1" applyAlignment="1">
      <alignment horizontal="left" vertical="center"/>
    </xf>
    <xf numFmtId="0" fontId="11" fillId="4" borderId="3" xfId="0" applyFont="1" applyFill="1" applyBorder="1"/>
    <xf numFmtId="167" fontId="0" fillId="0" borderId="0" xfId="1" applyNumberFormat="1" applyFont="1" applyAlignment="1"/>
    <xf numFmtId="166" fontId="13" fillId="0" borderId="0" xfId="4" applyNumberFormat="1" applyFont="1" applyFill="1" applyBorder="1" applyAlignment="1">
      <alignment horizontal="left" vertical="center"/>
    </xf>
    <xf numFmtId="169" fontId="13" fillId="0" borderId="1" xfId="4" applyNumberFormat="1" applyFont="1" applyFill="1" applyBorder="1" applyAlignment="1">
      <alignment horizontal="center" vertical="center"/>
    </xf>
    <xf numFmtId="0" fontId="13" fillId="3" borderId="2" xfId="4" applyFont="1" applyFill="1" applyBorder="1" applyAlignment="1">
      <alignment horizontal="centerContinuous" vertical="center"/>
    </xf>
    <xf numFmtId="0" fontId="15" fillId="3" borderId="2" xfId="0" applyFont="1" applyFill="1" applyBorder="1" applyAlignment="1">
      <alignment horizontal="center" vertical="center"/>
    </xf>
    <xf numFmtId="1" fontId="12" fillId="0" borderId="2" xfId="0" applyNumberFormat="1" applyFont="1" applyFill="1" applyBorder="1" applyAlignment="1">
      <alignment horizontal="center" vertical="center"/>
    </xf>
    <xf numFmtId="0" fontId="6" fillId="0" borderId="8" xfId="0" applyFont="1" applyBorder="1" applyAlignment="1">
      <alignment horizontal="center" vertical="center"/>
    </xf>
    <xf numFmtId="4" fontId="6" fillId="0" borderId="6" xfId="0" applyNumberFormat="1" applyFont="1" applyFill="1" applyBorder="1" applyAlignment="1">
      <alignment horizontal="center"/>
    </xf>
    <xf numFmtId="4" fontId="6" fillId="0" borderId="9" xfId="0" applyNumberFormat="1" applyFont="1" applyFill="1" applyBorder="1" applyAlignment="1">
      <alignment horizontal="center"/>
    </xf>
    <xf numFmtId="0" fontId="17" fillId="0" borderId="0" xfId="0" applyFont="1" applyAlignment="1">
      <alignment horizontal="center"/>
    </xf>
    <xf numFmtId="0" fontId="10" fillId="4" borderId="5" xfId="0" applyFont="1" applyFill="1" applyBorder="1" applyAlignment="1">
      <alignment vertical="center"/>
    </xf>
    <xf numFmtId="0" fontId="10" fillId="4" borderId="4" xfId="0" applyFont="1" applyFill="1" applyBorder="1" applyAlignment="1">
      <alignment vertical="center"/>
    </xf>
    <xf numFmtId="0" fontId="10" fillId="4" borderId="3" xfId="0" applyFont="1" applyFill="1" applyBorder="1" applyAlignment="1">
      <alignment horizontal="left" vertical="center"/>
    </xf>
    <xf numFmtId="0" fontId="13" fillId="0" borderId="6" xfId="0" applyFont="1" applyBorder="1" applyAlignment="1">
      <alignment horizontal="center"/>
    </xf>
    <xf numFmtId="0" fontId="13" fillId="0" borderId="9" xfId="0" applyFont="1" applyBorder="1" applyAlignment="1">
      <alignment horizontal="center"/>
    </xf>
    <xf numFmtId="0" fontId="22" fillId="0" borderId="0" xfId="2"/>
    <xf numFmtId="168" fontId="0" fillId="0" borderId="0" xfId="0" applyNumberFormat="1" applyAlignment="1">
      <alignment horizontal="center" vertical="center"/>
    </xf>
    <xf numFmtId="0" fontId="4" fillId="0" borderId="0" xfId="0" applyFont="1"/>
    <xf numFmtId="168" fontId="4" fillId="0" borderId="0" xfId="0" applyNumberFormat="1" applyFont="1" applyAlignment="1">
      <alignment horizontal="center" vertical="center"/>
    </xf>
    <xf numFmtId="168" fontId="4" fillId="0" borderId="0" xfId="0" applyNumberFormat="1" applyFont="1" applyAlignment="1">
      <alignment horizontal="left" vertical="center"/>
    </xf>
    <xf numFmtId="0" fontId="13" fillId="0" borderId="0" xfId="0" applyFont="1" applyAlignment="1">
      <alignment vertical="center"/>
    </xf>
    <xf numFmtId="4" fontId="2" fillId="0" borderId="9" xfId="0" applyNumberFormat="1" applyFont="1" applyFill="1" applyBorder="1" applyAlignment="1">
      <alignment horizontal="left" wrapText="1"/>
    </xf>
    <xf numFmtId="164" fontId="6" fillId="0" borderId="12" xfId="1" applyNumberFormat="1" applyFont="1" applyFill="1" applyBorder="1" applyAlignment="1">
      <alignment horizontal="center"/>
    </xf>
    <xf numFmtId="0" fontId="19" fillId="0" borderId="1" xfId="0" applyFont="1" applyBorder="1" applyAlignment="1">
      <alignment vertical="center"/>
    </xf>
    <xf numFmtId="0" fontId="13" fillId="0" borderId="10" xfId="0" applyFont="1" applyBorder="1" applyAlignment="1">
      <alignment horizontal="center"/>
    </xf>
    <xf numFmtId="0" fontId="3" fillId="0" borderId="0" xfId="0" applyFont="1" applyAlignment="1">
      <alignment horizontal="left" vertical="center"/>
    </xf>
    <xf numFmtId="166" fontId="20" fillId="6" borderId="0" xfId="0" applyNumberFormat="1" applyFont="1" applyFill="1" applyAlignment="1">
      <alignment horizontal="center" vertical="center"/>
    </xf>
    <xf numFmtId="0" fontId="21" fillId="0" borderId="0" xfId="0" applyFont="1" applyAlignment="1">
      <alignment horizontal="center"/>
    </xf>
    <xf numFmtId="0" fontId="20" fillId="6" borderId="0" xfId="0" applyFont="1" applyFill="1" applyAlignment="1">
      <alignment horizontal="center" vertical="center" wrapText="1"/>
    </xf>
    <xf numFmtId="0" fontId="20" fillId="6" borderId="0" xfId="0" applyFont="1" applyFill="1" applyAlignment="1">
      <alignment horizontal="center" vertical="center"/>
    </xf>
    <xf numFmtId="0" fontId="1" fillId="0" borderId="0" xfId="0" applyFont="1" applyAlignment="1">
      <alignment horizontal="center"/>
    </xf>
    <xf numFmtId="0" fontId="2" fillId="0" borderId="3" xfId="0" applyFont="1" applyBorder="1" applyAlignment="1">
      <alignment horizontal="center" vertical="center" wrapText="1"/>
    </xf>
    <xf numFmtId="4" fontId="2" fillId="0" borderId="10" xfId="0" applyNumberFormat="1" applyFont="1" applyFill="1" applyBorder="1" applyAlignment="1">
      <alignment horizontal="left" wrapText="1"/>
    </xf>
    <xf numFmtId="3" fontId="2" fillId="0" borderId="6" xfId="0" applyNumberFormat="1" applyFont="1" applyFill="1" applyBorder="1" applyAlignment="1">
      <alignment horizontal="left" wrapText="1"/>
    </xf>
    <xf numFmtId="3" fontId="2" fillId="0" borderId="9" xfId="0" applyNumberFormat="1" applyFont="1" applyFill="1" applyBorder="1" applyAlignment="1">
      <alignment horizontal="left" wrapText="1"/>
    </xf>
    <xf numFmtId="3" fontId="2" fillId="0" borderId="10" xfId="0" applyNumberFormat="1" applyFont="1" applyFill="1" applyBorder="1" applyAlignment="1">
      <alignment horizontal="left" wrapText="1"/>
    </xf>
    <xf numFmtId="0" fontId="1" fillId="4" borderId="4" xfId="0" applyFont="1" applyFill="1" applyBorder="1" applyAlignment="1">
      <alignment horizontal="left" vertical="center"/>
    </xf>
    <xf numFmtId="0" fontId="23" fillId="0" borderId="0" xfId="0" applyFont="1" applyAlignment="1">
      <alignment horizontal="left" vertical="center"/>
    </xf>
    <xf numFmtId="0" fontId="20" fillId="6" borderId="13" xfId="0" applyFont="1" applyFill="1" applyBorder="1" applyAlignment="1">
      <alignment horizontal="center" vertical="center" wrapText="1"/>
    </xf>
    <xf numFmtId="0" fontId="20" fillId="6" borderId="15" xfId="0" applyFont="1" applyFill="1" applyBorder="1" applyAlignment="1">
      <alignment horizontal="center" vertical="center" wrapText="1"/>
    </xf>
    <xf numFmtId="168" fontId="6" fillId="7" borderId="6" xfId="1" applyNumberFormat="1" applyFont="1" applyFill="1" applyBorder="1" applyAlignment="1">
      <alignment horizontal="center"/>
    </xf>
    <xf numFmtId="168" fontId="6" fillId="7" borderId="9" xfId="1" applyNumberFormat="1" applyFont="1" applyFill="1" applyBorder="1" applyAlignment="1">
      <alignment horizontal="center"/>
    </xf>
    <xf numFmtId="168" fontId="6" fillId="7" borderId="11" xfId="1" applyNumberFormat="1" applyFont="1" applyFill="1" applyBorder="1" applyAlignment="1">
      <alignment horizontal="center"/>
    </xf>
    <xf numFmtId="168" fontId="6" fillId="7" borderId="10" xfId="1" applyNumberFormat="1" applyFont="1" applyFill="1" applyBorder="1" applyAlignment="1">
      <alignment horizontal="center"/>
    </xf>
    <xf numFmtId="164" fontId="7" fillId="7" borderId="7" xfId="0" applyNumberFormat="1" applyFont="1" applyFill="1" applyBorder="1" applyAlignment="1">
      <alignment horizontal="center"/>
    </xf>
    <xf numFmtId="164" fontId="7" fillId="7" borderId="12" xfId="0" applyNumberFormat="1" applyFont="1" applyFill="1" applyBorder="1" applyAlignment="1">
      <alignment horizontal="center"/>
    </xf>
    <xf numFmtId="0" fontId="16" fillId="0" borderId="8" xfId="0" applyFont="1" applyFill="1" applyBorder="1" applyAlignment="1">
      <alignment horizontal="left" vertical="center"/>
    </xf>
    <xf numFmtId="0" fontId="13" fillId="0" borderId="19" xfId="0" applyFont="1" applyFill="1" applyBorder="1" applyAlignment="1">
      <alignment horizontal="center"/>
    </xf>
    <xf numFmtId="43" fontId="13" fillId="0" borderId="19" xfId="1" applyFont="1" applyFill="1" applyBorder="1" applyAlignment="1">
      <alignment horizontal="center"/>
    </xf>
    <xf numFmtId="43" fontId="13" fillId="0" borderId="22" xfId="1" applyFont="1" applyFill="1" applyBorder="1" applyAlignment="1">
      <alignment horizontal="center"/>
    </xf>
    <xf numFmtId="14" fontId="11" fillId="0" borderId="2" xfId="0" applyNumberFormat="1" applyFont="1" applyBorder="1" applyAlignment="1">
      <alignment horizontal="center" vertical="center"/>
    </xf>
    <xf numFmtId="43" fontId="8" fillId="3" borderId="4" xfId="1" applyFont="1" applyFill="1" applyBorder="1" applyAlignment="1">
      <alignment horizontal="left" vertical="center"/>
    </xf>
    <xf numFmtId="164" fontId="8" fillId="3" borderId="3" xfId="1" applyNumberFormat="1" applyFont="1" applyFill="1" applyBorder="1" applyAlignment="1">
      <alignment horizontal="centerContinuous" vertical="center"/>
    </xf>
    <xf numFmtId="164" fontId="8" fillId="3" borderId="3" xfId="1" applyNumberFormat="1" applyFont="1" applyFill="1" applyBorder="1" applyAlignment="1">
      <alignment vertical="center"/>
    </xf>
    <xf numFmtId="166" fontId="8" fillId="3" borderId="4" xfId="4" applyNumberFormat="1" applyFont="1" applyFill="1" applyBorder="1" applyAlignment="1">
      <alignment horizontal="center" vertical="center"/>
    </xf>
    <xf numFmtId="164" fontId="8" fillId="0" borderId="2" xfId="1" applyNumberFormat="1" applyFont="1" applyBorder="1" applyAlignment="1">
      <alignment horizontal="center"/>
    </xf>
    <xf numFmtId="0" fontId="8" fillId="0" borderId="0" xfId="0" applyFont="1"/>
    <xf numFmtId="0" fontId="24" fillId="0" borderId="0" xfId="0" applyFont="1" applyAlignment="1">
      <alignment horizontal="center" vertical="center"/>
    </xf>
    <xf numFmtId="0" fontId="8" fillId="0" borderId="0" xfId="0" applyFont="1" applyAlignment="1">
      <alignment horizontal="center" vertical="center"/>
    </xf>
    <xf numFmtId="164" fontId="8" fillId="5" borderId="21" xfId="1" applyNumberFormat="1" applyFont="1" applyFill="1" applyBorder="1" applyAlignment="1">
      <alignment horizontal="center"/>
    </xf>
    <xf numFmtId="2" fontId="8" fillId="5" borderId="21" xfId="1" applyNumberFormat="1" applyFont="1" applyFill="1" applyBorder="1" applyAlignment="1">
      <alignment horizontal="center"/>
    </xf>
    <xf numFmtId="2" fontId="8" fillId="5" borderId="21" xfId="1" applyNumberFormat="1" applyFont="1" applyFill="1" applyBorder="1" applyAlignment="1">
      <alignment horizontal="left"/>
    </xf>
    <xf numFmtId="1" fontId="8" fillId="5" borderId="21" xfId="1" applyNumberFormat="1" applyFont="1" applyFill="1" applyBorder="1" applyAlignment="1">
      <alignment horizontal="left"/>
    </xf>
    <xf numFmtId="164" fontId="8" fillId="0" borderId="21" xfId="1" applyNumberFormat="1" applyFont="1" applyBorder="1" applyAlignment="1">
      <alignment horizontal="center"/>
    </xf>
    <xf numFmtId="164" fontId="8" fillId="5" borderId="9" xfId="1" applyNumberFormat="1" applyFont="1" applyFill="1" applyBorder="1" applyAlignment="1">
      <alignment horizontal="center"/>
    </xf>
    <xf numFmtId="2" fontId="8" fillId="5" borderId="9" xfId="1" applyNumberFormat="1" applyFont="1" applyFill="1" applyBorder="1" applyAlignment="1">
      <alignment horizontal="center"/>
    </xf>
    <xf numFmtId="2" fontId="8" fillId="5" borderId="9" xfId="1" applyNumberFormat="1" applyFont="1" applyFill="1" applyBorder="1" applyAlignment="1">
      <alignment horizontal="left"/>
    </xf>
    <xf numFmtId="164" fontId="8" fillId="0" borderId="9" xfId="1" applyNumberFormat="1" applyFont="1" applyBorder="1" applyAlignment="1">
      <alignment horizontal="center"/>
    </xf>
    <xf numFmtId="2" fontId="8" fillId="5" borderId="10" xfId="1" applyNumberFormat="1" applyFont="1" applyFill="1" applyBorder="1" applyAlignment="1">
      <alignment horizontal="center"/>
    </xf>
    <xf numFmtId="164" fontId="8" fillId="0" borderId="10" xfId="1" applyNumberFormat="1" applyFont="1" applyBorder="1" applyAlignment="1">
      <alignment horizontal="center"/>
    </xf>
    <xf numFmtId="1" fontId="8" fillId="5" borderId="9" xfId="1" applyNumberFormat="1" applyFont="1" applyFill="1" applyBorder="1" applyAlignment="1">
      <alignment horizontal="left"/>
    </xf>
    <xf numFmtId="4" fontId="0" fillId="0" borderId="6" xfId="0" applyNumberFormat="1" applyFont="1" applyFill="1" applyBorder="1" applyAlignment="1">
      <alignment horizontal="left" wrapText="1"/>
    </xf>
    <xf numFmtId="4" fontId="0" fillId="0" borderId="9" xfId="0" applyNumberFormat="1" applyFont="1" applyFill="1" applyBorder="1" applyAlignment="1">
      <alignment horizontal="left" wrapText="1"/>
    </xf>
    <xf numFmtId="3" fontId="0" fillId="0" borderId="9" xfId="0" applyNumberFormat="1" applyFont="1" applyFill="1" applyBorder="1" applyAlignment="1">
      <alignment horizontal="left" wrapText="1"/>
    </xf>
    <xf numFmtId="4" fontId="1" fillId="0" borderId="6" xfId="0" applyNumberFormat="1" applyFont="1" applyFill="1" applyBorder="1" applyAlignment="1">
      <alignment horizontal="left" wrapText="1"/>
    </xf>
    <xf numFmtId="4" fontId="1" fillId="0" borderId="9" xfId="0" applyNumberFormat="1" applyFont="1" applyFill="1" applyBorder="1" applyAlignment="1">
      <alignment horizontal="left" wrapText="1"/>
    </xf>
    <xf numFmtId="4" fontId="0" fillId="0" borderId="10" xfId="0" applyNumberFormat="1" applyFont="1" applyFill="1" applyBorder="1" applyAlignment="1">
      <alignment horizontal="left" wrapText="1"/>
    </xf>
    <xf numFmtId="3" fontId="0" fillId="0" borderId="6" xfId="0" applyNumberFormat="1" applyFont="1" applyFill="1" applyBorder="1" applyAlignment="1">
      <alignment horizontal="left" wrapText="1"/>
    </xf>
    <xf numFmtId="3" fontId="0" fillId="0" borderId="10" xfId="0" applyNumberFormat="1" applyFont="1" applyFill="1" applyBorder="1" applyAlignment="1">
      <alignment horizontal="left" wrapText="1"/>
    </xf>
    <xf numFmtId="0" fontId="18" fillId="0" borderId="0" xfId="0" applyFont="1" applyAlignment="1">
      <alignment horizontal="left" wrapText="1"/>
    </xf>
    <xf numFmtId="0" fontId="1" fillId="0" borderId="4" xfId="4" applyFont="1" applyFill="1" applyBorder="1" applyAlignment="1">
      <alignment horizontal="center" vertical="center"/>
    </xf>
    <xf numFmtId="0" fontId="1" fillId="0" borderId="5" xfId="4" applyFont="1" applyFill="1" applyBorder="1" applyAlignment="1">
      <alignment horizontal="center" vertical="center"/>
    </xf>
    <xf numFmtId="0" fontId="4" fillId="0" borderId="0" xfId="0" applyFont="1" applyAlignment="1">
      <alignment horizontal="distributed" vertical="center" wrapText="1"/>
    </xf>
    <xf numFmtId="0" fontId="0" fillId="0" borderId="0" xfId="0" applyAlignment="1">
      <alignment horizontal="distributed" wrapText="1"/>
    </xf>
    <xf numFmtId="0" fontId="13" fillId="7" borderId="16" xfId="0" applyFont="1" applyFill="1" applyBorder="1" applyAlignment="1">
      <alignment horizontal="left" vertical="center" wrapText="1"/>
    </xf>
    <xf numFmtId="0" fontId="13" fillId="7" borderId="20" xfId="0" applyFont="1" applyFill="1" applyBorder="1" applyAlignment="1">
      <alignment horizontal="left" vertical="center" wrapText="1"/>
    </xf>
    <xf numFmtId="0" fontId="13" fillId="7" borderId="23" xfId="0" applyFont="1" applyFill="1" applyBorder="1" applyAlignment="1">
      <alignment horizontal="left" vertical="center" wrapText="1"/>
    </xf>
    <xf numFmtId="0" fontId="13" fillId="7" borderId="17" xfId="0" applyFont="1" applyFill="1" applyBorder="1" applyAlignment="1">
      <alignment horizontal="left" vertical="center" wrapText="1"/>
    </xf>
    <xf numFmtId="0" fontId="13" fillId="7" borderId="14" xfId="0" applyFont="1" applyFill="1" applyBorder="1" applyAlignment="1">
      <alignment horizontal="left" vertical="center" wrapText="1"/>
    </xf>
    <xf numFmtId="0" fontId="13" fillId="7" borderId="24" xfId="0" applyFont="1" applyFill="1" applyBorder="1" applyAlignment="1">
      <alignment horizontal="left" vertical="center" wrapText="1"/>
    </xf>
    <xf numFmtId="0" fontId="13" fillId="7" borderId="18" xfId="0" applyFont="1" applyFill="1" applyBorder="1" applyAlignment="1">
      <alignment horizontal="left" vertical="center" wrapText="1"/>
    </xf>
    <xf numFmtId="0" fontId="13" fillId="7" borderId="25" xfId="0" applyFont="1" applyFill="1" applyBorder="1" applyAlignment="1">
      <alignment horizontal="left" vertical="center" wrapText="1"/>
    </xf>
    <xf numFmtId="0" fontId="13" fillId="7" borderId="26" xfId="0" applyFont="1" applyFill="1" applyBorder="1" applyAlignment="1">
      <alignment horizontal="left" vertical="center" wrapText="1"/>
    </xf>
  </cellXfs>
  <cellStyles count="7">
    <cellStyle name="Besuchter Hyperlink" xfId="5" builtinId="9" hidden="1"/>
    <cellStyle name="Besuchter Hyperlink" xfId="6" builtinId="9" hidden="1"/>
    <cellStyle name="Komma" xfId="1" builtinId="3"/>
    <cellStyle name="Link" xfId="2" builtinId="8"/>
    <cellStyle name="Standard" xfId="0" builtinId="0"/>
    <cellStyle name="Standard 2" xfId="3"/>
    <cellStyle name="Standard_Party-Platten _1"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0</xdr:rowOff>
    </xdr:from>
    <xdr:to>
      <xdr:col>1</xdr:col>
      <xdr:colOff>1832093</xdr:colOff>
      <xdr:row>1</xdr:row>
      <xdr:rowOff>25400</xdr:rowOff>
    </xdr:to>
    <xdr:pic>
      <xdr:nvPicPr>
        <xdr:cNvPr id="2049" name="Picture 2" descr="30"/>
        <xdr:cNvPicPr>
          <a:picLocks noChangeAspect="1" noChangeArrowheads="1"/>
        </xdr:cNvPicPr>
      </xdr:nvPicPr>
      <xdr:blipFill>
        <a:blip xmlns:r="http://schemas.openxmlformats.org/officeDocument/2006/relationships" r:embed="rId1" cstate="print"/>
        <a:srcRect/>
        <a:stretch>
          <a:fillRect/>
        </a:stretch>
      </xdr:blipFill>
      <xdr:spPr bwMode="auto">
        <a:xfrm>
          <a:off x="28575" y="0"/>
          <a:ext cx="3970985" cy="217593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66675</xdr:rowOff>
    </xdr:from>
    <xdr:to>
      <xdr:col>2</xdr:col>
      <xdr:colOff>523875</xdr:colOff>
      <xdr:row>0</xdr:row>
      <xdr:rowOff>295275</xdr:rowOff>
    </xdr:to>
    <xdr:pic>
      <xdr:nvPicPr>
        <xdr:cNvPr id="3073" name="Grafik 1"/>
        <xdr:cNvPicPr>
          <a:picLocks noChangeAspect="1"/>
        </xdr:cNvPicPr>
      </xdr:nvPicPr>
      <xdr:blipFill>
        <a:blip xmlns:r="http://schemas.openxmlformats.org/officeDocument/2006/relationships" r:embed="rId1" cstate="print"/>
        <a:srcRect/>
        <a:stretch>
          <a:fillRect/>
        </a:stretch>
      </xdr:blipFill>
      <xdr:spPr bwMode="auto">
        <a:xfrm>
          <a:off x="0" y="66675"/>
          <a:ext cx="1790700" cy="2286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523875</xdr:colOff>
      <xdr:row>0</xdr:row>
      <xdr:rowOff>276225</xdr:rowOff>
    </xdr:to>
    <xdr:pic>
      <xdr:nvPicPr>
        <xdr:cNvPr id="4097" name="Grafik 1"/>
        <xdr:cNvPicPr>
          <a:picLocks noChangeAspect="1"/>
        </xdr:cNvPicPr>
      </xdr:nvPicPr>
      <xdr:blipFill>
        <a:blip xmlns:r="http://schemas.openxmlformats.org/officeDocument/2006/relationships" r:embed="rId1" cstate="print"/>
        <a:srcRect/>
        <a:stretch>
          <a:fillRect/>
        </a:stretch>
      </xdr:blipFill>
      <xdr:spPr bwMode="auto">
        <a:xfrm>
          <a:off x="0" y="38100"/>
          <a:ext cx="1790700" cy="2381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2</xdr:col>
      <xdr:colOff>561975</xdr:colOff>
      <xdr:row>0</xdr:row>
      <xdr:rowOff>285750</xdr:rowOff>
    </xdr:to>
    <xdr:pic>
      <xdr:nvPicPr>
        <xdr:cNvPr id="5121" name="Grafik 1"/>
        <xdr:cNvPicPr>
          <a:picLocks noChangeAspect="1"/>
        </xdr:cNvPicPr>
      </xdr:nvPicPr>
      <xdr:blipFill>
        <a:blip xmlns:r="http://schemas.openxmlformats.org/officeDocument/2006/relationships" r:embed="rId1" cstate="print"/>
        <a:srcRect/>
        <a:stretch>
          <a:fillRect/>
        </a:stretch>
      </xdr:blipFill>
      <xdr:spPr bwMode="auto">
        <a:xfrm>
          <a:off x="47625" y="47625"/>
          <a:ext cx="1781175" cy="2381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2</xdr:col>
      <xdr:colOff>581025</xdr:colOff>
      <xdr:row>0</xdr:row>
      <xdr:rowOff>285750</xdr:rowOff>
    </xdr:to>
    <xdr:pic>
      <xdr:nvPicPr>
        <xdr:cNvPr id="1025" name="Grafik 1"/>
        <xdr:cNvPicPr>
          <a:picLocks noChangeAspect="1"/>
        </xdr:cNvPicPr>
      </xdr:nvPicPr>
      <xdr:blipFill>
        <a:blip xmlns:r="http://schemas.openxmlformats.org/officeDocument/2006/relationships" r:embed="rId1" cstate="print"/>
        <a:srcRect/>
        <a:stretch>
          <a:fillRect/>
        </a:stretch>
      </xdr:blipFill>
      <xdr:spPr bwMode="auto">
        <a:xfrm>
          <a:off x="57150" y="47625"/>
          <a:ext cx="1790700" cy="2381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2</xdr:col>
      <xdr:colOff>514350</xdr:colOff>
      <xdr:row>0</xdr:row>
      <xdr:rowOff>295275</xdr:rowOff>
    </xdr:to>
    <xdr:pic>
      <xdr:nvPicPr>
        <xdr:cNvPr id="6145" name="Grafik 1"/>
        <xdr:cNvPicPr>
          <a:picLocks noChangeAspect="1"/>
        </xdr:cNvPicPr>
      </xdr:nvPicPr>
      <xdr:blipFill>
        <a:blip xmlns:r="http://schemas.openxmlformats.org/officeDocument/2006/relationships" r:embed="rId1" cstate="print"/>
        <a:srcRect/>
        <a:stretch>
          <a:fillRect/>
        </a:stretch>
      </xdr:blipFill>
      <xdr:spPr bwMode="auto">
        <a:xfrm>
          <a:off x="0" y="57150"/>
          <a:ext cx="1781175" cy="238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pageSetUpPr fitToPage="1"/>
  </sheetPr>
  <dimension ref="A1:K24"/>
  <sheetViews>
    <sheetView tabSelected="1" zoomScale="75" zoomScaleNormal="75" zoomScalePageLayoutView="75" workbookViewId="0">
      <selection activeCell="H13" sqref="H13"/>
    </sheetView>
  </sheetViews>
  <sheetFormatPr baseColWidth="10" defaultColWidth="11.42578125" defaultRowHeight="30" customHeight="1" x14ac:dyDescent="0.2"/>
  <cols>
    <col min="1" max="1" width="28.42578125" style="17" customWidth="1"/>
    <col min="2" max="2" width="84.42578125" style="42" bestFit="1" customWidth="1"/>
  </cols>
  <sheetData>
    <row r="1" spans="1:9" ht="169.5" customHeight="1" x14ac:dyDescent="0.35">
      <c r="A1" s="31"/>
      <c r="B1" s="9"/>
    </row>
    <row r="2" spans="1:9" ht="27.75" customHeight="1" x14ac:dyDescent="0.2">
      <c r="C2" s="5"/>
    </row>
    <row r="3" spans="1:9" ht="48" customHeight="1" x14ac:dyDescent="0.2">
      <c r="A3" s="70" t="s">
        <v>18</v>
      </c>
      <c r="B3" s="59">
        <v>42103</v>
      </c>
      <c r="D3" s="50" t="s">
        <v>25</v>
      </c>
      <c r="E3" s="50"/>
      <c r="F3" s="50"/>
      <c r="G3" s="51"/>
      <c r="H3" s="51" t="s">
        <v>26</v>
      </c>
      <c r="I3" s="51">
        <v>0.25</v>
      </c>
    </row>
    <row r="4" spans="1:9" ht="27.75" customHeight="1" x14ac:dyDescent="0.25">
      <c r="A4" s="70"/>
      <c r="B4" s="60"/>
      <c r="D4" s="50"/>
      <c r="E4" s="50"/>
      <c r="F4" s="50"/>
      <c r="G4" s="51"/>
      <c r="H4" s="51" t="s">
        <v>34</v>
      </c>
      <c r="I4" s="51">
        <v>1.25</v>
      </c>
    </row>
    <row r="5" spans="1:9" ht="48" customHeight="1" x14ac:dyDescent="0.2">
      <c r="A5" s="70" t="s">
        <v>38</v>
      </c>
      <c r="B5" s="61" t="s">
        <v>45</v>
      </c>
      <c r="D5" s="52" t="s">
        <v>36</v>
      </c>
      <c r="E5" s="50"/>
      <c r="F5" s="50"/>
      <c r="G5" s="51"/>
      <c r="H5" s="51" t="s">
        <v>22</v>
      </c>
      <c r="I5" s="51" t="s">
        <v>27</v>
      </c>
    </row>
    <row r="6" spans="1:9" ht="30" customHeight="1" x14ac:dyDescent="0.25">
      <c r="A6" s="70"/>
      <c r="B6" s="60"/>
      <c r="D6" s="48"/>
      <c r="G6" s="51"/>
      <c r="H6" s="51" t="s">
        <v>35</v>
      </c>
      <c r="I6" s="51" t="s">
        <v>32</v>
      </c>
    </row>
    <row r="7" spans="1:9" ht="48" customHeight="1" x14ac:dyDescent="0.2">
      <c r="A7" s="70" t="s">
        <v>37</v>
      </c>
      <c r="B7" s="61" t="s">
        <v>98</v>
      </c>
      <c r="H7" s="51" t="s">
        <v>23</v>
      </c>
      <c r="I7" s="51">
        <v>1</v>
      </c>
    </row>
    <row r="8" spans="1:9" ht="30" customHeight="1" x14ac:dyDescent="0.25">
      <c r="A8" s="70"/>
      <c r="B8" s="60"/>
      <c r="H8" s="51" t="s">
        <v>24</v>
      </c>
      <c r="I8" s="51" t="s">
        <v>28</v>
      </c>
    </row>
    <row r="9" spans="1:9" ht="48" customHeight="1" x14ac:dyDescent="0.2">
      <c r="A9" s="70" t="s">
        <v>12</v>
      </c>
      <c r="B9" s="71" t="s">
        <v>46</v>
      </c>
      <c r="G9" s="49"/>
      <c r="H9" s="51" t="s">
        <v>29</v>
      </c>
      <c r="I9" s="51" t="s">
        <v>30</v>
      </c>
    </row>
    <row r="10" spans="1:9" ht="48" customHeight="1" x14ac:dyDescent="0.2">
      <c r="A10" s="70" t="s">
        <v>40</v>
      </c>
      <c r="B10" s="61" t="s">
        <v>47</v>
      </c>
    </row>
    <row r="11" spans="1:9" ht="48" customHeight="1" x14ac:dyDescent="0.2">
      <c r="A11" s="70" t="s">
        <v>39</v>
      </c>
      <c r="B11" s="72"/>
    </row>
    <row r="12" spans="1:9" ht="30" customHeight="1" x14ac:dyDescent="0.25">
      <c r="A12" s="70"/>
      <c r="B12" s="60"/>
    </row>
    <row r="13" spans="1:9" ht="48" customHeight="1" x14ac:dyDescent="0.2">
      <c r="A13" s="70" t="s">
        <v>13</v>
      </c>
      <c r="B13" s="61" t="s">
        <v>48</v>
      </c>
    </row>
    <row r="14" spans="1:9" s="6" customFormat="1" ht="30" customHeight="1" x14ac:dyDescent="0.25">
      <c r="A14" s="70"/>
      <c r="B14" s="60"/>
    </row>
    <row r="15" spans="1:9" ht="48" customHeight="1" x14ac:dyDescent="0.2">
      <c r="A15" s="70" t="s">
        <v>41</v>
      </c>
      <c r="B15" s="61"/>
    </row>
    <row r="16" spans="1:9" s="6" customFormat="1" ht="30" customHeight="1" x14ac:dyDescent="0.25">
      <c r="A16" s="70"/>
      <c r="B16" s="60"/>
    </row>
    <row r="17" spans="1:11" ht="48" customHeight="1" x14ac:dyDescent="0.2">
      <c r="A17" s="70" t="s">
        <v>17</v>
      </c>
      <c r="B17" s="61" t="s">
        <v>44</v>
      </c>
    </row>
    <row r="18" spans="1:11" ht="30" customHeight="1" x14ac:dyDescent="0.25">
      <c r="A18" s="70"/>
      <c r="B18" s="60"/>
    </row>
    <row r="19" spans="1:11" ht="48" customHeight="1" x14ac:dyDescent="0.25">
      <c r="A19" s="70" t="s">
        <v>14</v>
      </c>
      <c r="B19" s="62">
        <v>4</v>
      </c>
      <c r="D19" s="112"/>
      <c r="E19" s="112"/>
      <c r="F19" s="112"/>
      <c r="G19" s="112"/>
      <c r="H19" s="112"/>
      <c r="I19" s="112"/>
      <c r="J19" s="112"/>
      <c r="K19" s="112"/>
    </row>
    <row r="20" spans="1:11" ht="30" customHeight="1" x14ac:dyDescent="0.2">
      <c r="A20" s="58"/>
      <c r="B20" s="63"/>
      <c r="G20" s="4"/>
      <c r="H20" s="7"/>
    </row>
    <row r="21" spans="1:11" ht="30" customHeight="1" x14ac:dyDescent="0.2">
      <c r="G21" s="4"/>
    </row>
    <row r="22" spans="1:11" s="7" customFormat="1" ht="30" customHeight="1" x14ac:dyDescent="0.2">
      <c r="A22" s="15"/>
      <c r="B22" s="42"/>
      <c r="C22"/>
      <c r="D22"/>
      <c r="E22"/>
      <c r="F22"/>
      <c r="G22" s="4"/>
    </row>
    <row r="23" spans="1:11" ht="30" customHeight="1" x14ac:dyDescent="0.2">
      <c r="C23" s="7"/>
      <c r="D23" s="7"/>
    </row>
    <row r="24" spans="1:11" ht="30" customHeight="1" x14ac:dyDescent="0.2">
      <c r="C24" s="7"/>
      <c r="D24" s="7"/>
    </row>
  </sheetData>
  <mergeCells count="1">
    <mergeCell ref="D19:K19"/>
  </mergeCells>
  <phoneticPr fontId="8" type="noConversion"/>
  <pageMargins left="0.78740157480314965" right="0.78740157480314965" top="0.82677165354330717" bottom="0.98425196850393704" header="0.51181102362204722" footer="0.51181102362204722"/>
  <pageSetup paperSize="9" scale="66" orientation="portrait"/>
  <headerFooter alignWithMargins="0"/>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36"/>
  <sheetViews>
    <sheetView showZeros="0" workbookViewId="0">
      <selection activeCell="A26" sqref="A26:F26"/>
    </sheetView>
  </sheetViews>
  <sheetFormatPr baseColWidth="10" defaultColWidth="11.42578125" defaultRowHeight="12.75" outlineLevelCol="1" x14ac:dyDescent="0.2"/>
  <cols>
    <col min="1" max="1" width="10" customWidth="1"/>
    <col min="2" max="2" width="9" customWidth="1"/>
    <col min="3" max="3" width="30.42578125" customWidth="1"/>
    <col min="4" max="4" width="15.7109375" customWidth="1"/>
    <col min="5" max="5" width="14.42578125" style="27" customWidth="1"/>
    <col min="6" max="6" width="15.28515625" customWidth="1"/>
    <col min="7" max="7" width="2.28515625" customWidth="1"/>
    <col min="8" max="8" width="2.42578125" customWidth="1"/>
    <col min="9" max="9" width="13.140625" style="29" customWidth="1" outlineLevel="1"/>
    <col min="10" max="10" width="10.42578125" customWidth="1" outlineLevel="1"/>
    <col min="11" max="11" width="2.42578125" customWidth="1"/>
    <col min="12" max="12" width="19.7109375" style="16" customWidth="1"/>
    <col min="13" max="13" width="12.42578125" bestFit="1" customWidth="1"/>
    <col min="14" max="14" width="13" customWidth="1"/>
    <col min="15" max="15" width="4.140625" bestFit="1" customWidth="1"/>
  </cols>
  <sheetData>
    <row r="1" spans="1:18" ht="26.25" customHeight="1" x14ac:dyDescent="0.2">
      <c r="A1" s="56"/>
      <c r="B1" s="8"/>
      <c r="C1" s="8"/>
      <c r="D1" s="8"/>
      <c r="E1" s="34" t="s">
        <v>20</v>
      </c>
      <c r="F1" s="35">
        <f>SUM(Menu!B3)</f>
        <v>42103</v>
      </c>
      <c r="G1" s="1"/>
      <c r="I1" s="113" t="s">
        <v>5</v>
      </c>
      <c r="J1" s="114"/>
      <c r="M1" s="11"/>
    </row>
    <row r="2" spans="1:18" s="2" customFormat="1" ht="23.25" customHeight="1" x14ac:dyDescent="0.2">
      <c r="A2" s="44" t="str">
        <f>Menu!B5</f>
        <v>Soba | Tofu | Sesam</v>
      </c>
      <c r="B2" s="45"/>
      <c r="C2" s="45"/>
      <c r="D2" s="43"/>
      <c r="E2" s="36" t="s">
        <v>21</v>
      </c>
      <c r="F2" s="37">
        <f>Menu!B19</f>
        <v>4</v>
      </c>
      <c r="I2" s="38">
        <v>4</v>
      </c>
      <c r="J2" s="25" t="s">
        <v>2</v>
      </c>
      <c r="L2" s="115" t="s">
        <v>25</v>
      </c>
      <c r="M2" s="116"/>
      <c r="N2"/>
      <c r="O2"/>
    </row>
    <row r="3" spans="1:18" s="11" customFormat="1" ht="21" customHeight="1" x14ac:dyDescent="0.2">
      <c r="A3" s="13" t="s">
        <v>1</v>
      </c>
      <c r="B3" s="64" t="s">
        <v>0</v>
      </c>
      <c r="C3" s="14" t="s">
        <v>9</v>
      </c>
      <c r="D3" s="39" t="s">
        <v>8</v>
      </c>
      <c r="E3" s="26" t="s">
        <v>6</v>
      </c>
      <c r="F3" s="10" t="s">
        <v>7</v>
      </c>
      <c r="I3" s="26" t="s">
        <v>11</v>
      </c>
      <c r="J3" s="12" t="s">
        <v>3</v>
      </c>
      <c r="L3" s="116"/>
      <c r="M3" s="116"/>
      <c r="N3"/>
      <c r="O3"/>
    </row>
    <row r="4" spans="1:18" ht="21.75" customHeight="1" x14ac:dyDescent="0.2">
      <c r="A4" s="73">
        <f t="shared" ref="A4:A11" si="0">ROUND(SUM(J4*$F$2),2)</f>
        <v>0</v>
      </c>
      <c r="B4" s="46"/>
      <c r="C4" s="107" t="s">
        <v>54</v>
      </c>
      <c r="D4" s="66"/>
      <c r="E4" s="40"/>
      <c r="F4" s="73">
        <f>SUM(E4*A4)</f>
        <v>0</v>
      </c>
      <c r="I4" s="28"/>
      <c r="J4" s="77">
        <f>I4/$I$2</f>
        <v>0</v>
      </c>
      <c r="K4" s="18"/>
      <c r="L4" s="51" t="s">
        <v>26</v>
      </c>
      <c r="M4" s="51">
        <v>0.25</v>
      </c>
      <c r="N4" s="50"/>
      <c r="P4" s="50"/>
      <c r="Q4" s="51"/>
      <c r="R4" s="51"/>
    </row>
    <row r="5" spans="1:18" ht="21.75" customHeight="1" x14ac:dyDescent="0.2">
      <c r="A5" s="74">
        <f t="shared" si="0"/>
        <v>0.25</v>
      </c>
      <c r="B5" s="47" t="s">
        <v>26</v>
      </c>
      <c r="C5" s="105" t="s">
        <v>49</v>
      </c>
      <c r="D5" s="67"/>
      <c r="E5" s="41"/>
      <c r="F5" s="74">
        <f t="shared" ref="F5:F20" si="1">SUM(E5*A5)</f>
        <v>0</v>
      </c>
      <c r="I5" s="28">
        <v>0.25</v>
      </c>
      <c r="J5" s="77">
        <f>I5/$I$2</f>
        <v>6.25E-2</v>
      </c>
      <c r="K5" s="18"/>
      <c r="L5" s="51" t="s">
        <v>34</v>
      </c>
      <c r="M5" s="51">
        <v>1.25</v>
      </c>
      <c r="N5" s="50"/>
      <c r="P5" s="50"/>
      <c r="Q5" s="51"/>
      <c r="R5" s="51"/>
    </row>
    <row r="6" spans="1:18" ht="21.75" customHeight="1" x14ac:dyDescent="0.2">
      <c r="A6" s="74">
        <f t="shared" si="0"/>
        <v>0.15</v>
      </c>
      <c r="B6" s="47" t="s">
        <v>26</v>
      </c>
      <c r="C6" s="105" t="s">
        <v>50</v>
      </c>
      <c r="D6" s="67"/>
      <c r="E6" s="41"/>
      <c r="F6" s="74">
        <f t="shared" si="1"/>
        <v>0</v>
      </c>
      <c r="I6" s="28">
        <v>0.15</v>
      </c>
      <c r="J6" s="77">
        <f>I6/$I$2</f>
        <v>3.7499999999999999E-2</v>
      </c>
      <c r="K6" s="18"/>
      <c r="L6" s="51" t="s">
        <v>22</v>
      </c>
      <c r="M6" s="51" t="s">
        <v>27</v>
      </c>
      <c r="N6" s="50"/>
      <c r="P6" s="50"/>
      <c r="Q6" s="51"/>
      <c r="R6" s="51"/>
    </row>
    <row r="7" spans="1:18" ht="21.75" customHeight="1" x14ac:dyDescent="0.2">
      <c r="A7" s="74">
        <f t="shared" si="0"/>
        <v>0.2</v>
      </c>
      <c r="B7" s="47" t="s">
        <v>26</v>
      </c>
      <c r="C7" s="105" t="s">
        <v>51</v>
      </c>
      <c r="D7" s="106" t="s">
        <v>53</v>
      </c>
      <c r="E7" s="41"/>
      <c r="F7" s="74">
        <f t="shared" si="1"/>
        <v>0</v>
      </c>
      <c r="I7" s="28">
        <v>0.2</v>
      </c>
      <c r="J7" s="77">
        <f>I7/$I$2</f>
        <v>0.05</v>
      </c>
      <c r="K7" s="18"/>
      <c r="L7" s="51" t="s">
        <v>35</v>
      </c>
      <c r="M7" s="51" t="s">
        <v>32</v>
      </c>
      <c r="Q7" s="51"/>
    </row>
    <row r="8" spans="1:18" ht="21.75" customHeight="1" x14ac:dyDescent="0.2">
      <c r="A8" s="74">
        <f t="shared" si="0"/>
        <v>2</v>
      </c>
      <c r="B8" s="47" t="s">
        <v>22</v>
      </c>
      <c r="C8" s="54" t="s">
        <v>52</v>
      </c>
      <c r="D8" s="67"/>
      <c r="E8" s="41"/>
      <c r="F8" s="74">
        <f t="shared" si="1"/>
        <v>0</v>
      </c>
      <c r="I8" s="28">
        <v>2</v>
      </c>
      <c r="J8" s="77">
        <f>I8/$I$2</f>
        <v>0.5</v>
      </c>
      <c r="K8" s="18"/>
      <c r="L8" s="51" t="s">
        <v>23</v>
      </c>
      <c r="M8" s="51">
        <v>1</v>
      </c>
      <c r="Q8" s="51"/>
    </row>
    <row r="9" spans="1:18" ht="21.75" customHeight="1" x14ac:dyDescent="0.2">
      <c r="A9" s="74">
        <f t="shared" si="0"/>
        <v>0</v>
      </c>
      <c r="B9" s="47"/>
      <c r="C9" s="54"/>
      <c r="D9" s="67"/>
      <c r="E9" s="41"/>
      <c r="F9" s="74">
        <f t="shared" si="1"/>
        <v>0</v>
      </c>
      <c r="I9" s="28"/>
      <c r="J9" s="77">
        <f t="shared" ref="J9:J18" si="2">I9/$I$2</f>
        <v>0</v>
      </c>
      <c r="K9" s="18"/>
      <c r="L9" s="51" t="s">
        <v>24</v>
      </c>
      <c r="M9" s="51" t="s">
        <v>28</v>
      </c>
      <c r="Q9" s="51"/>
    </row>
    <row r="10" spans="1:18" ht="21.75" customHeight="1" x14ac:dyDescent="0.2">
      <c r="A10" s="74">
        <f t="shared" si="0"/>
        <v>0</v>
      </c>
      <c r="B10" s="47"/>
      <c r="C10" s="108" t="s">
        <v>55</v>
      </c>
      <c r="D10" s="67"/>
      <c r="E10" s="41"/>
      <c r="F10" s="74">
        <f t="shared" si="1"/>
        <v>0</v>
      </c>
      <c r="I10" s="28"/>
      <c r="J10" s="77">
        <f t="shared" si="2"/>
        <v>0</v>
      </c>
      <c r="K10" s="18"/>
      <c r="L10" s="51" t="s">
        <v>29</v>
      </c>
      <c r="M10" s="51" t="s">
        <v>30</v>
      </c>
      <c r="Q10" s="51"/>
    </row>
    <row r="11" spans="1:18" ht="21.75" customHeight="1" x14ac:dyDescent="0.2">
      <c r="A11" s="74">
        <f t="shared" si="0"/>
        <v>0.08</v>
      </c>
      <c r="B11" s="47" t="s">
        <v>34</v>
      </c>
      <c r="C11" s="105" t="s">
        <v>56</v>
      </c>
      <c r="D11" s="67"/>
      <c r="E11" s="41"/>
      <c r="F11" s="74">
        <f t="shared" si="1"/>
        <v>0</v>
      </c>
      <c r="I11" s="28">
        <v>7.4999999999999997E-2</v>
      </c>
      <c r="J11" s="77">
        <f t="shared" si="2"/>
        <v>1.8749999999999999E-2</v>
      </c>
      <c r="K11" s="18"/>
      <c r="L11" s="52" t="s">
        <v>33</v>
      </c>
      <c r="Q11" s="51"/>
    </row>
    <row r="12" spans="1:18" ht="21.75" customHeight="1" x14ac:dyDescent="0.2">
      <c r="A12" s="74">
        <f t="shared" ref="A12:A20" si="3">ROUND(SUM(J12*$F$2),2)</f>
        <v>0.03</v>
      </c>
      <c r="B12" s="47" t="s">
        <v>34</v>
      </c>
      <c r="C12" s="105" t="s">
        <v>57</v>
      </c>
      <c r="D12" s="67"/>
      <c r="E12" s="41"/>
      <c r="F12" s="74">
        <f t="shared" si="1"/>
        <v>0</v>
      </c>
      <c r="I12" s="28">
        <v>2.5000000000000001E-2</v>
      </c>
      <c r="J12" s="77">
        <f t="shared" si="2"/>
        <v>6.2500000000000003E-3</v>
      </c>
      <c r="K12" s="18"/>
      <c r="M12" s="11"/>
      <c r="Q12" s="51"/>
    </row>
    <row r="13" spans="1:18" ht="25.5" x14ac:dyDescent="0.2">
      <c r="A13" s="74">
        <f t="shared" si="3"/>
        <v>1</v>
      </c>
      <c r="B13" s="47" t="s">
        <v>24</v>
      </c>
      <c r="C13" s="105" t="s">
        <v>58</v>
      </c>
      <c r="D13" s="106" t="s">
        <v>59</v>
      </c>
      <c r="E13" s="41"/>
      <c r="F13" s="74">
        <f t="shared" si="1"/>
        <v>0</v>
      </c>
      <c r="I13" s="28">
        <v>1</v>
      </c>
      <c r="J13" s="77">
        <f t="shared" si="2"/>
        <v>0.25</v>
      </c>
      <c r="K13" s="18"/>
      <c r="M13" s="11"/>
      <c r="Q13" s="51"/>
    </row>
    <row r="14" spans="1:18" ht="21.75" customHeight="1" x14ac:dyDescent="0.2">
      <c r="A14" s="74">
        <f t="shared" si="3"/>
        <v>0.5</v>
      </c>
      <c r="B14" s="47" t="s">
        <v>24</v>
      </c>
      <c r="C14" s="105" t="s">
        <v>60</v>
      </c>
      <c r="D14" s="106" t="s">
        <v>61</v>
      </c>
      <c r="E14" s="41"/>
      <c r="F14" s="74">
        <f t="shared" si="1"/>
        <v>0</v>
      </c>
      <c r="I14" s="28">
        <v>0.5</v>
      </c>
      <c r="J14" s="77">
        <f t="shared" si="2"/>
        <v>0.125</v>
      </c>
      <c r="K14" s="18"/>
      <c r="Q14" s="51"/>
    </row>
    <row r="15" spans="1:18" ht="21.75" customHeight="1" x14ac:dyDescent="0.2">
      <c r="A15" s="74">
        <f t="shared" si="3"/>
        <v>2</v>
      </c>
      <c r="B15" s="47" t="s">
        <v>35</v>
      </c>
      <c r="C15" s="105" t="s">
        <v>62</v>
      </c>
      <c r="D15" s="67"/>
      <c r="E15" s="41"/>
      <c r="F15" s="74">
        <f t="shared" si="1"/>
        <v>0</v>
      </c>
      <c r="I15" s="28">
        <v>2</v>
      </c>
      <c r="J15" s="77">
        <f t="shared" si="2"/>
        <v>0.5</v>
      </c>
      <c r="K15" s="18"/>
      <c r="Q15" s="51"/>
    </row>
    <row r="16" spans="1:18" ht="21.75" customHeight="1" x14ac:dyDescent="0.2">
      <c r="A16" s="74">
        <f t="shared" si="3"/>
        <v>1</v>
      </c>
      <c r="B16" s="47" t="s">
        <v>24</v>
      </c>
      <c r="C16" s="105" t="s">
        <v>63</v>
      </c>
      <c r="D16" s="106" t="s">
        <v>64</v>
      </c>
      <c r="E16" s="41"/>
      <c r="F16" s="74">
        <f t="shared" si="1"/>
        <v>0</v>
      </c>
      <c r="I16" s="28">
        <v>1</v>
      </c>
      <c r="J16" s="77">
        <f t="shared" si="2"/>
        <v>0.25</v>
      </c>
      <c r="K16" s="18"/>
      <c r="Q16" s="51"/>
    </row>
    <row r="17" spans="1:12" ht="21.75" customHeight="1" x14ac:dyDescent="0.2">
      <c r="A17" s="74">
        <f t="shared" si="3"/>
        <v>1</v>
      </c>
      <c r="B17" s="47" t="s">
        <v>35</v>
      </c>
      <c r="C17" s="105" t="s">
        <v>65</v>
      </c>
      <c r="D17" s="106" t="s">
        <v>66</v>
      </c>
      <c r="E17" s="41"/>
      <c r="F17" s="74">
        <f t="shared" si="1"/>
        <v>0</v>
      </c>
      <c r="I17" s="28">
        <v>1</v>
      </c>
      <c r="J17" s="77">
        <f t="shared" si="2"/>
        <v>0.25</v>
      </c>
      <c r="K17" s="18"/>
    </row>
    <row r="18" spans="1:12" ht="21.75" customHeight="1" x14ac:dyDescent="0.2">
      <c r="A18" s="75">
        <f t="shared" si="3"/>
        <v>0.1</v>
      </c>
      <c r="B18" s="47" t="s">
        <v>34</v>
      </c>
      <c r="C18" s="105" t="s">
        <v>67</v>
      </c>
      <c r="D18" s="67"/>
      <c r="E18" s="41"/>
      <c r="F18" s="75">
        <f t="shared" si="1"/>
        <v>0</v>
      </c>
      <c r="I18" s="28">
        <v>0.1</v>
      </c>
      <c r="J18" s="77">
        <f t="shared" si="2"/>
        <v>2.5000000000000001E-2</v>
      </c>
      <c r="K18" s="18"/>
    </row>
    <row r="19" spans="1:12" ht="21.75" customHeight="1" x14ac:dyDescent="0.2">
      <c r="A19" s="75">
        <f t="shared" si="3"/>
        <v>0.05</v>
      </c>
      <c r="B19" s="47" t="s">
        <v>34</v>
      </c>
      <c r="C19" s="105" t="s">
        <v>68</v>
      </c>
      <c r="D19" s="67"/>
      <c r="E19" s="41"/>
      <c r="F19" s="75">
        <f t="shared" si="1"/>
        <v>0</v>
      </c>
      <c r="I19" s="28">
        <v>0.05</v>
      </c>
      <c r="J19" s="77">
        <f t="shared" ref="J19:J20" si="4">I19/$I$2</f>
        <v>1.2500000000000001E-2</v>
      </c>
    </row>
    <row r="20" spans="1:12" ht="21.75" customHeight="1" x14ac:dyDescent="0.2">
      <c r="A20" s="75">
        <f t="shared" si="3"/>
        <v>0</v>
      </c>
      <c r="B20" s="57"/>
      <c r="C20" s="109" t="s">
        <v>72</v>
      </c>
      <c r="D20" s="68"/>
      <c r="E20" s="41"/>
      <c r="F20" s="76">
        <f t="shared" si="1"/>
        <v>0</v>
      </c>
      <c r="I20" s="55"/>
      <c r="J20" s="78">
        <f t="shared" si="4"/>
        <v>0</v>
      </c>
    </row>
    <row r="21" spans="1:12" s="3" customFormat="1" ht="22.5" customHeight="1" x14ac:dyDescent="0.2">
      <c r="A21" s="79" t="s">
        <v>19</v>
      </c>
      <c r="B21" s="80"/>
      <c r="C21" s="80"/>
      <c r="D21" s="81" t="s">
        <v>43</v>
      </c>
      <c r="E21" s="81"/>
      <c r="F21" s="82"/>
      <c r="G21"/>
      <c r="H21"/>
      <c r="L21" s="33"/>
    </row>
    <row r="22" spans="1:12" ht="31.5" customHeight="1" x14ac:dyDescent="0.2">
      <c r="A22" s="117" t="s">
        <v>69</v>
      </c>
      <c r="B22" s="118"/>
      <c r="C22" s="118"/>
      <c r="D22" s="118"/>
      <c r="E22" s="118"/>
      <c r="F22" s="119"/>
    </row>
    <row r="23" spans="1:12" ht="31.5" customHeight="1" x14ac:dyDescent="0.2">
      <c r="A23" s="120" t="s">
        <v>70</v>
      </c>
      <c r="B23" s="121"/>
      <c r="C23" s="121"/>
      <c r="D23" s="121"/>
      <c r="E23" s="121"/>
      <c r="F23" s="122"/>
    </row>
    <row r="24" spans="1:12" ht="31.5" customHeight="1" x14ac:dyDescent="0.2">
      <c r="A24" s="120" t="s">
        <v>71</v>
      </c>
      <c r="B24" s="121"/>
      <c r="C24" s="121"/>
      <c r="D24" s="121"/>
      <c r="E24" s="121"/>
      <c r="F24" s="122"/>
    </row>
    <row r="25" spans="1:12" s="3" customFormat="1" ht="51.75" customHeight="1" x14ac:dyDescent="0.2">
      <c r="A25" s="120" t="s">
        <v>73</v>
      </c>
      <c r="B25" s="121"/>
      <c r="C25" s="121"/>
      <c r="D25" s="121"/>
      <c r="E25" s="121"/>
      <c r="F25" s="122"/>
      <c r="G25"/>
      <c r="H25"/>
    </row>
    <row r="26" spans="1:12" ht="31.5" customHeight="1" x14ac:dyDescent="0.2">
      <c r="A26" s="120"/>
      <c r="B26" s="121"/>
      <c r="C26" s="121"/>
      <c r="D26" s="121"/>
      <c r="E26" s="121"/>
      <c r="F26" s="122"/>
      <c r="I26" s="3"/>
      <c r="J26" s="3"/>
      <c r="K26" s="3"/>
      <c r="L26" s="3"/>
    </row>
    <row r="27" spans="1:12" ht="31.5" customHeight="1" x14ac:dyDescent="0.2">
      <c r="A27" s="120"/>
      <c r="B27" s="121"/>
      <c r="C27" s="121"/>
      <c r="D27" s="121"/>
      <c r="E27" s="121"/>
      <c r="F27" s="122"/>
      <c r="I27" s="3"/>
      <c r="J27" s="3"/>
      <c r="K27" s="3"/>
      <c r="L27" s="3"/>
    </row>
    <row r="28" spans="1:12" ht="31.5" customHeight="1" x14ac:dyDescent="0.2">
      <c r="A28" s="120"/>
      <c r="B28" s="121"/>
      <c r="C28" s="121"/>
      <c r="D28" s="121"/>
      <c r="E28" s="121"/>
      <c r="F28" s="122"/>
      <c r="I28" s="3"/>
      <c r="J28" s="3"/>
      <c r="K28" s="3"/>
      <c r="L28" s="3"/>
    </row>
    <row r="29" spans="1:12" ht="31.5" customHeight="1" x14ac:dyDescent="0.2">
      <c r="A29" s="123"/>
      <c r="B29" s="124"/>
      <c r="C29" s="124"/>
      <c r="D29" s="124"/>
      <c r="E29" s="124"/>
      <c r="F29" s="125"/>
    </row>
    <row r="30" spans="1:12" x14ac:dyDescent="0.2">
      <c r="E30"/>
      <c r="I30"/>
      <c r="J30" s="3"/>
    </row>
    <row r="31" spans="1:12" x14ac:dyDescent="0.2">
      <c r="E31"/>
      <c r="I31"/>
    </row>
    <row r="32" spans="1:12" x14ac:dyDescent="0.2">
      <c r="E32"/>
      <c r="I32"/>
    </row>
    <row r="33" spans="5:12" x14ac:dyDescent="0.2">
      <c r="E33"/>
      <c r="I33"/>
    </row>
    <row r="35" spans="5:12" ht="14.25" x14ac:dyDescent="0.2">
      <c r="E35"/>
      <c r="I35"/>
      <c r="L35" s="53"/>
    </row>
    <row r="36" spans="5:12" ht="14.25" x14ac:dyDescent="0.2">
      <c r="E36"/>
      <c r="I36"/>
      <c r="L36" s="53"/>
    </row>
  </sheetData>
  <mergeCells count="10">
    <mergeCell ref="A27:F27"/>
    <mergeCell ref="A28:F28"/>
    <mergeCell ref="A29:F29"/>
    <mergeCell ref="A24:F24"/>
    <mergeCell ref="A25:F25"/>
    <mergeCell ref="A26:F26"/>
    <mergeCell ref="I1:J1"/>
    <mergeCell ref="L2:M3"/>
    <mergeCell ref="A22:F22"/>
    <mergeCell ref="A23:F23"/>
  </mergeCells>
  <phoneticPr fontId="0" type="noConversion"/>
  <pageMargins left="0.63" right="0.3" top="0.39370078740157483" bottom="0.35714285714285715" header="0.23622047244094491" footer="0.19685039370078741"/>
  <pageSetup paperSize="9" orientation="portrait"/>
  <headerFooter alignWithMargins="0"/>
  <drawing r:id="rId1"/>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R38"/>
  <sheetViews>
    <sheetView showZeros="0" workbookViewId="0">
      <selection activeCell="D3" sqref="D3"/>
    </sheetView>
  </sheetViews>
  <sheetFormatPr baseColWidth="10" defaultColWidth="11.42578125" defaultRowHeight="12.75" outlineLevelCol="1" x14ac:dyDescent="0.2"/>
  <cols>
    <col min="1" max="1" width="10" customWidth="1"/>
    <col min="2" max="2" width="9" customWidth="1"/>
    <col min="3" max="3" width="30.42578125" customWidth="1"/>
    <col min="4" max="4" width="15.7109375" customWidth="1"/>
    <col min="5" max="5" width="14.42578125" style="27" customWidth="1"/>
    <col min="6" max="6" width="15.28515625" customWidth="1"/>
    <col min="7" max="7" width="2.28515625" customWidth="1"/>
    <col min="8" max="8" width="2.42578125" customWidth="1"/>
    <col min="9" max="9" width="13.140625" style="29" customWidth="1" outlineLevel="1"/>
    <col min="10" max="10" width="10.42578125" customWidth="1" outlineLevel="1"/>
    <col min="11" max="11" width="2.42578125" customWidth="1"/>
    <col min="12" max="12" width="19.7109375" style="16" customWidth="1"/>
    <col min="13" max="13" width="12.42578125" bestFit="1" customWidth="1"/>
    <col min="14" max="14" width="13" customWidth="1"/>
    <col min="15" max="15" width="4.140625" bestFit="1" customWidth="1"/>
  </cols>
  <sheetData>
    <row r="1" spans="1:18" ht="26.25" customHeight="1" x14ac:dyDescent="0.2">
      <c r="A1" s="56"/>
      <c r="B1" s="8"/>
      <c r="C1" s="8"/>
      <c r="D1" s="8"/>
      <c r="E1" s="34" t="s">
        <v>20</v>
      </c>
      <c r="F1" s="35">
        <f>SUM(Menu!B3)</f>
        <v>42103</v>
      </c>
      <c r="G1" s="1"/>
      <c r="I1" s="113" t="s">
        <v>5</v>
      </c>
      <c r="J1" s="114"/>
      <c r="M1" s="11"/>
    </row>
    <row r="2" spans="1:18" s="2" customFormat="1" ht="23.25" customHeight="1" x14ac:dyDescent="0.2">
      <c r="A2" s="44" t="str">
        <f>Menu!B7</f>
        <v>Spargel | Ricotta | Crêpes</v>
      </c>
      <c r="B2" s="45"/>
      <c r="C2" s="45"/>
      <c r="D2" s="43"/>
      <c r="E2" s="36" t="s">
        <v>21</v>
      </c>
      <c r="F2" s="37">
        <f>Menu!B19</f>
        <v>4</v>
      </c>
      <c r="I2" s="38">
        <v>4</v>
      </c>
      <c r="J2" s="25" t="s">
        <v>2</v>
      </c>
      <c r="L2" s="115" t="s">
        <v>25</v>
      </c>
      <c r="M2" s="116"/>
      <c r="N2"/>
      <c r="O2"/>
    </row>
    <row r="3" spans="1:18" s="11" customFormat="1" ht="21" customHeight="1" x14ac:dyDescent="0.2">
      <c r="A3" s="13" t="s">
        <v>1</v>
      </c>
      <c r="B3" s="64" t="s">
        <v>0</v>
      </c>
      <c r="C3" s="14" t="s">
        <v>9</v>
      </c>
      <c r="D3" s="39" t="s">
        <v>8</v>
      </c>
      <c r="E3" s="26" t="s">
        <v>6</v>
      </c>
      <c r="F3" s="10" t="s">
        <v>7</v>
      </c>
      <c r="I3" s="26" t="s">
        <v>11</v>
      </c>
      <c r="J3" s="12" t="s">
        <v>3</v>
      </c>
      <c r="L3" s="116"/>
      <c r="M3" s="116"/>
      <c r="N3"/>
      <c r="O3"/>
    </row>
    <row r="4" spans="1:18" ht="21.75" customHeight="1" x14ac:dyDescent="0.2">
      <c r="A4" s="73">
        <f t="shared" ref="A4:A15" si="0">ROUND(SUM(J4*$F$2),2)</f>
        <v>0</v>
      </c>
      <c r="B4" s="46"/>
      <c r="C4" s="107" t="s">
        <v>37</v>
      </c>
      <c r="D4" s="66"/>
      <c r="E4" s="40"/>
      <c r="F4" s="73">
        <f t="shared" ref="F4:F22" si="1">SUM(E4*A4)</f>
        <v>0</v>
      </c>
      <c r="I4" s="28"/>
      <c r="J4" s="77">
        <f t="shared" ref="J4:J22" si="2">I4/$I$2</f>
        <v>0</v>
      </c>
      <c r="K4" s="18"/>
      <c r="L4" s="51" t="s">
        <v>26</v>
      </c>
      <c r="M4" s="51">
        <v>0.25</v>
      </c>
      <c r="N4" s="50"/>
      <c r="P4" s="50"/>
      <c r="Q4" s="51"/>
      <c r="R4" s="51"/>
    </row>
    <row r="5" spans="1:18" ht="21.75" customHeight="1" x14ac:dyDescent="0.2">
      <c r="A5" s="74">
        <f t="shared" si="0"/>
        <v>3</v>
      </c>
      <c r="B5" s="47" t="s">
        <v>24</v>
      </c>
      <c r="C5" s="105" t="s">
        <v>74</v>
      </c>
      <c r="D5" s="106" t="s">
        <v>75</v>
      </c>
      <c r="E5" s="41"/>
      <c r="F5" s="74">
        <f t="shared" si="1"/>
        <v>0</v>
      </c>
      <c r="I5" s="28">
        <v>3</v>
      </c>
      <c r="J5" s="77">
        <f t="shared" si="2"/>
        <v>0.75</v>
      </c>
      <c r="K5" s="18"/>
      <c r="L5" s="51" t="s">
        <v>34</v>
      </c>
      <c r="M5" s="51">
        <v>1.25</v>
      </c>
      <c r="N5" s="50"/>
      <c r="P5" s="50"/>
      <c r="Q5" s="51"/>
      <c r="R5" s="51"/>
    </row>
    <row r="6" spans="1:18" ht="38.25" x14ac:dyDescent="0.2">
      <c r="A6" s="74">
        <f t="shared" si="0"/>
        <v>0.4</v>
      </c>
      <c r="B6" s="47" t="s">
        <v>26</v>
      </c>
      <c r="C6" s="105" t="s">
        <v>76</v>
      </c>
      <c r="D6" s="106" t="s">
        <v>77</v>
      </c>
      <c r="E6" s="41"/>
      <c r="F6" s="74">
        <f>SUM(E6*A6)</f>
        <v>0</v>
      </c>
      <c r="I6" s="28">
        <v>0.4</v>
      </c>
      <c r="J6" s="77">
        <f t="shared" si="2"/>
        <v>0.1</v>
      </c>
      <c r="K6" s="18"/>
      <c r="L6" s="51" t="s">
        <v>22</v>
      </c>
      <c r="M6" s="51" t="s">
        <v>27</v>
      </c>
      <c r="N6" s="50"/>
      <c r="P6" s="50"/>
      <c r="Q6" s="51"/>
      <c r="R6" s="51"/>
    </row>
    <row r="7" spans="1:18" ht="21.75" customHeight="1" x14ac:dyDescent="0.2">
      <c r="A7" s="74">
        <f t="shared" si="0"/>
        <v>0.05</v>
      </c>
      <c r="B7" s="47" t="s">
        <v>26</v>
      </c>
      <c r="C7" s="105" t="s">
        <v>78</v>
      </c>
      <c r="D7" s="67"/>
      <c r="E7" s="41"/>
      <c r="F7" s="74">
        <f>SUM(E7*A7)</f>
        <v>0</v>
      </c>
      <c r="I7" s="28">
        <v>0.05</v>
      </c>
      <c r="J7" s="77">
        <f t="shared" si="2"/>
        <v>1.2500000000000001E-2</v>
      </c>
      <c r="K7" s="18"/>
      <c r="L7" s="51" t="s">
        <v>35</v>
      </c>
      <c r="M7" s="51" t="s">
        <v>32</v>
      </c>
      <c r="Q7" s="51"/>
    </row>
    <row r="8" spans="1:18" ht="21.75" customHeight="1" x14ac:dyDescent="0.2">
      <c r="A8" s="74">
        <f t="shared" si="0"/>
        <v>0.1</v>
      </c>
      <c r="B8" s="47" t="s">
        <v>34</v>
      </c>
      <c r="C8" s="105" t="s">
        <v>79</v>
      </c>
      <c r="D8" s="67"/>
      <c r="E8" s="41"/>
      <c r="F8" s="74">
        <f>SUM(E8*A8)</f>
        <v>0</v>
      </c>
      <c r="I8" s="28">
        <v>0.1</v>
      </c>
      <c r="J8" s="77">
        <f t="shared" si="2"/>
        <v>2.5000000000000001E-2</v>
      </c>
      <c r="K8" s="18"/>
      <c r="L8" s="51" t="s">
        <v>23</v>
      </c>
      <c r="M8" s="51">
        <v>1</v>
      </c>
      <c r="Q8" s="51"/>
    </row>
    <row r="9" spans="1:18" ht="21.75" customHeight="1" x14ac:dyDescent="0.2">
      <c r="A9" s="74">
        <f t="shared" si="0"/>
        <v>0.5</v>
      </c>
      <c r="B9" s="47" t="s">
        <v>34</v>
      </c>
      <c r="C9" s="105" t="s">
        <v>80</v>
      </c>
      <c r="D9" s="67"/>
      <c r="E9" s="41"/>
      <c r="F9" s="74">
        <f t="shared" si="1"/>
        <v>0</v>
      </c>
      <c r="I9" s="28">
        <v>0.5</v>
      </c>
      <c r="J9" s="77">
        <f t="shared" si="2"/>
        <v>0.125</v>
      </c>
      <c r="K9" s="18"/>
      <c r="L9" s="51" t="s">
        <v>24</v>
      </c>
      <c r="M9" s="51" t="s">
        <v>28</v>
      </c>
      <c r="Q9" s="51"/>
    </row>
    <row r="10" spans="1:18" ht="21.75" customHeight="1" x14ac:dyDescent="0.2">
      <c r="A10" s="74">
        <f t="shared" si="0"/>
        <v>0.4</v>
      </c>
      <c r="B10" s="47" t="s">
        <v>34</v>
      </c>
      <c r="C10" s="105" t="s">
        <v>81</v>
      </c>
      <c r="D10" s="67"/>
      <c r="E10" s="41"/>
      <c r="F10" s="74">
        <f t="shared" si="1"/>
        <v>0</v>
      </c>
      <c r="I10" s="28">
        <v>0.4</v>
      </c>
      <c r="J10" s="77">
        <f t="shared" si="2"/>
        <v>0.1</v>
      </c>
      <c r="K10" s="18"/>
      <c r="L10" s="51" t="s">
        <v>29</v>
      </c>
      <c r="M10" s="51" t="s">
        <v>30</v>
      </c>
      <c r="Q10" s="51"/>
    </row>
    <row r="11" spans="1:18" ht="25.5" x14ac:dyDescent="0.2">
      <c r="A11" s="74">
        <f t="shared" si="0"/>
        <v>1</v>
      </c>
      <c r="B11" s="47" t="s">
        <v>22</v>
      </c>
      <c r="C11" s="105" t="s">
        <v>82</v>
      </c>
      <c r="D11" s="106" t="s">
        <v>83</v>
      </c>
      <c r="E11" s="41"/>
      <c r="F11" s="74">
        <f t="shared" si="1"/>
        <v>0</v>
      </c>
      <c r="I11" s="28">
        <v>1</v>
      </c>
      <c r="J11" s="77">
        <f t="shared" si="2"/>
        <v>0.25</v>
      </c>
      <c r="K11" s="18"/>
      <c r="L11" s="52" t="s">
        <v>33</v>
      </c>
      <c r="Q11" s="51"/>
    </row>
    <row r="12" spans="1:18" ht="21.75" customHeight="1" x14ac:dyDescent="0.2">
      <c r="A12" s="74">
        <f t="shared" si="0"/>
        <v>0</v>
      </c>
      <c r="B12" s="47"/>
      <c r="C12" s="108" t="s">
        <v>84</v>
      </c>
      <c r="D12" s="67"/>
      <c r="E12" s="41"/>
      <c r="F12" s="74">
        <f t="shared" si="1"/>
        <v>0</v>
      </c>
      <c r="I12" s="28"/>
      <c r="J12" s="77">
        <f t="shared" si="2"/>
        <v>0</v>
      </c>
      <c r="K12" s="18"/>
      <c r="M12" s="11"/>
      <c r="Q12" s="51"/>
    </row>
    <row r="13" spans="1:18" ht="21.75" customHeight="1" x14ac:dyDescent="0.2">
      <c r="A13" s="74">
        <f t="shared" si="0"/>
        <v>0.2</v>
      </c>
      <c r="B13" s="47" t="s">
        <v>34</v>
      </c>
      <c r="C13" s="105" t="s">
        <v>85</v>
      </c>
      <c r="D13" s="67"/>
      <c r="E13" s="41"/>
      <c r="F13" s="74">
        <f t="shared" si="1"/>
        <v>0</v>
      </c>
      <c r="I13" s="28">
        <v>0.2</v>
      </c>
      <c r="J13" s="77">
        <f t="shared" si="2"/>
        <v>0.05</v>
      </c>
      <c r="K13" s="18"/>
      <c r="M13" s="11"/>
      <c r="Q13" s="51"/>
    </row>
    <row r="14" spans="1:18" ht="21.75" customHeight="1" x14ac:dyDescent="0.2">
      <c r="A14" s="74">
        <f t="shared" si="0"/>
        <v>0.09</v>
      </c>
      <c r="B14" s="47" t="s">
        <v>26</v>
      </c>
      <c r="C14" s="105" t="s">
        <v>86</v>
      </c>
      <c r="D14" s="67"/>
      <c r="E14" s="41"/>
      <c r="F14" s="74">
        <f t="shared" si="1"/>
        <v>0</v>
      </c>
      <c r="I14" s="28">
        <v>0.09</v>
      </c>
      <c r="J14" s="77">
        <f t="shared" si="2"/>
        <v>2.2499999999999999E-2</v>
      </c>
      <c r="K14" s="18"/>
      <c r="Q14" s="51"/>
    </row>
    <row r="15" spans="1:18" ht="21.75" customHeight="1" x14ac:dyDescent="0.2">
      <c r="A15" s="74">
        <f t="shared" si="0"/>
        <v>1</v>
      </c>
      <c r="B15" s="47" t="s">
        <v>94</v>
      </c>
      <c r="C15" s="105" t="s">
        <v>87</v>
      </c>
      <c r="D15" s="106" t="s">
        <v>88</v>
      </c>
      <c r="E15" s="41"/>
      <c r="F15" s="74">
        <f t="shared" si="1"/>
        <v>0</v>
      </c>
      <c r="I15" s="28">
        <v>1</v>
      </c>
      <c r="J15" s="77">
        <f t="shared" si="2"/>
        <v>0.25</v>
      </c>
      <c r="K15" s="18"/>
      <c r="Q15" s="51"/>
    </row>
    <row r="16" spans="1:18" ht="21.75" customHeight="1" x14ac:dyDescent="0.2">
      <c r="A16" s="74">
        <f t="shared" ref="A16:A22" si="3">ROUND(SUM(J16*$F$2),2)</f>
        <v>2</v>
      </c>
      <c r="B16" s="47" t="s">
        <v>24</v>
      </c>
      <c r="C16" s="105" t="s">
        <v>89</v>
      </c>
      <c r="D16" s="67"/>
      <c r="E16" s="41"/>
      <c r="F16" s="74">
        <f t="shared" si="1"/>
        <v>0</v>
      </c>
      <c r="I16" s="28">
        <v>2</v>
      </c>
      <c r="J16" s="77">
        <f t="shared" si="2"/>
        <v>0.5</v>
      </c>
      <c r="K16" s="18"/>
      <c r="Q16" s="51"/>
    </row>
    <row r="17" spans="1:12" ht="21.75" customHeight="1" x14ac:dyDescent="0.2">
      <c r="A17" s="74">
        <f t="shared" si="3"/>
        <v>0</v>
      </c>
      <c r="B17" s="47"/>
      <c r="C17" s="108" t="s">
        <v>90</v>
      </c>
      <c r="D17" s="67"/>
      <c r="E17" s="41"/>
      <c r="F17" s="74">
        <f t="shared" ref="F17:F18" si="4">SUM(E17*A17)</f>
        <v>0</v>
      </c>
      <c r="I17" s="28"/>
      <c r="J17" s="77">
        <f t="shared" ref="J17:J18" si="5">I17/$I$2</f>
        <v>0</v>
      </c>
      <c r="K17" s="18"/>
    </row>
    <row r="18" spans="1:12" ht="21.75" customHeight="1" x14ac:dyDescent="0.2">
      <c r="A18" s="75">
        <f t="shared" si="3"/>
        <v>2</v>
      </c>
      <c r="B18" s="47" t="s">
        <v>24</v>
      </c>
      <c r="C18" s="105" t="s">
        <v>89</v>
      </c>
      <c r="D18" s="67"/>
      <c r="E18" s="41"/>
      <c r="F18" s="75">
        <f t="shared" si="4"/>
        <v>0</v>
      </c>
      <c r="I18" s="28">
        <v>2</v>
      </c>
      <c r="J18" s="77">
        <f t="shared" si="5"/>
        <v>0.5</v>
      </c>
      <c r="K18" s="18"/>
    </row>
    <row r="19" spans="1:12" ht="21.75" customHeight="1" x14ac:dyDescent="0.2">
      <c r="A19" s="74">
        <f t="shared" si="3"/>
        <v>4</v>
      </c>
      <c r="B19" s="47" t="s">
        <v>22</v>
      </c>
      <c r="C19" s="105" t="s">
        <v>91</v>
      </c>
      <c r="D19" s="67"/>
      <c r="E19" s="41"/>
      <c r="F19" s="74">
        <f t="shared" si="1"/>
        <v>0</v>
      </c>
      <c r="I19" s="28">
        <v>4</v>
      </c>
      <c r="J19" s="77">
        <f t="shared" si="2"/>
        <v>1</v>
      </c>
      <c r="K19" s="18"/>
    </row>
    <row r="20" spans="1:12" ht="21.75" customHeight="1" x14ac:dyDescent="0.2">
      <c r="A20" s="75">
        <f t="shared" si="3"/>
        <v>0.1</v>
      </c>
      <c r="B20" s="47" t="s">
        <v>34</v>
      </c>
      <c r="C20" s="105" t="s">
        <v>92</v>
      </c>
      <c r="D20" s="67"/>
      <c r="E20" s="41"/>
      <c r="F20" s="75">
        <f t="shared" si="1"/>
        <v>0</v>
      </c>
      <c r="I20" s="28">
        <v>0.1</v>
      </c>
      <c r="J20" s="77">
        <f t="shared" si="2"/>
        <v>2.5000000000000001E-2</v>
      </c>
      <c r="K20" s="18"/>
    </row>
    <row r="21" spans="1:12" ht="21.75" customHeight="1" x14ac:dyDescent="0.2">
      <c r="A21" s="75">
        <f t="shared" si="3"/>
        <v>0.5</v>
      </c>
      <c r="B21" s="47" t="s">
        <v>35</v>
      </c>
      <c r="C21" s="105" t="s">
        <v>93</v>
      </c>
      <c r="D21" s="67"/>
      <c r="E21" s="41"/>
      <c r="F21" s="75">
        <f t="shared" si="1"/>
        <v>0</v>
      </c>
      <c r="I21" s="28">
        <v>0.5</v>
      </c>
      <c r="J21" s="77">
        <f t="shared" si="2"/>
        <v>0.125</v>
      </c>
    </row>
    <row r="22" spans="1:12" ht="21.75" customHeight="1" x14ac:dyDescent="0.2">
      <c r="A22" s="75">
        <f t="shared" si="3"/>
        <v>0.5</v>
      </c>
      <c r="B22" s="57" t="s">
        <v>35</v>
      </c>
      <c r="C22" s="109" t="s">
        <v>68</v>
      </c>
      <c r="D22" s="68"/>
      <c r="E22" s="41"/>
      <c r="F22" s="76">
        <f t="shared" si="1"/>
        <v>0</v>
      </c>
      <c r="I22" s="55">
        <v>0.5</v>
      </c>
      <c r="J22" s="78">
        <f t="shared" si="2"/>
        <v>0.125</v>
      </c>
    </row>
    <row r="23" spans="1:12" s="3" customFormat="1" ht="22.5" customHeight="1" x14ac:dyDescent="0.2">
      <c r="A23" s="79" t="s">
        <v>19</v>
      </c>
      <c r="B23" s="80"/>
      <c r="C23" s="80"/>
      <c r="D23" s="81" t="s">
        <v>43</v>
      </c>
      <c r="E23" s="81"/>
      <c r="F23" s="82"/>
      <c r="G23"/>
      <c r="H23"/>
      <c r="L23" s="33"/>
    </row>
    <row r="24" spans="1:12" ht="45" customHeight="1" x14ac:dyDescent="0.2">
      <c r="A24" s="117" t="s">
        <v>95</v>
      </c>
      <c r="B24" s="118"/>
      <c r="C24" s="118"/>
      <c r="D24" s="118"/>
      <c r="E24" s="118"/>
      <c r="F24" s="119"/>
    </row>
    <row r="25" spans="1:12" ht="34.5" customHeight="1" x14ac:dyDescent="0.2">
      <c r="A25" s="120" t="s">
        <v>96</v>
      </c>
      <c r="B25" s="121"/>
      <c r="C25" s="121"/>
      <c r="D25" s="121"/>
      <c r="E25" s="121"/>
      <c r="F25" s="122"/>
    </row>
    <row r="26" spans="1:12" ht="55.9" customHeight="1" x14ac:dyDescent="0.2">
      <c r="A26" s="120" t="s">
        <v>139</v>
      </c>
      <c r="B26" s="121"/>
      <c r="C26" s="121"/>
      <c r="D26" s="121"/>
      <c r="E26" s="121"/>
      <c r="F26" s="122"/>
    </row>
    <row r="27" spans="1:12" s="3" customFormat="1" ht="34.5" customHeight="1" x14ac:dyDescent="0.2">
      <c r="A27" s="120" t="s">
        <v>97</v>
      </c>
      <c r="B27" s="121"/>
      <c r="C27" s="121"/>
      <c r="D27" s="121"/>
      <c r="E27" s="121"/>
      <c r="F27" s="122"/>
      <c r="G27"/>
      <c r="H27"/>
    </row>
    <row r="28" spans="1:12" ht="34.5" customHeight="1" x14ac:dyDescent="0.2">
      <c r="A28" s="120"/>
      <c r="B28" s="121"/>
      <c r="C28" s="121"/>
      <c r="D28" s="121"/>
      <c r="E28" s="121"/>
      <c r="F28" s="122"/>
      <c r="I28" s="3"/>
      <c r="J28" s="3"/>
      <c r="K28" s="3"/>
      <c r="L28" s="3"/>
    </row>
    <row r="29" spans="1:12" ht="34.5" customHeight="1" x14ac:dyDescent="0.2">
      <c r="A29" s="120"/>
      <c r="B29" s="121"/>
      <c r="C29" s="121"/>
      <c r="D29" s="121"/>
      <c r="E29" s="121"/>
      <c r="F29" s="122"/>
      <c r="I29" s="3"/>
      <c r="J29" s="3"/>
      <c r="K29" s="3"/>
      <c r="L29" s="3"/>
    </row>
    <row r="30" spans="1:12" ht="34.5" customHeight="1" x14ac:dyDescent="0.2">
      <c r="A30" s="120"/>
      <c r="B30" s="121"/>
      <c r="C30" s="121"/>
      <c r="D30" s="121"/>
      <c r="E30" s="121"/>
      <c r="F30" s="122"/>
      <c r="I30" s="3"/>
      <c r="J30" s="3"/>
      <c r="K30" s="3"/>
      <c r="L30" s="3"/>
    </row>
    <row r="31" spans="1:12" ht="34.5" customHeight="1" x14ac:dyDescent="0.2">
      <c r="A31" s="123"/>
      <c r="B31" s="124"/>
      <c r="C31" s="124"/>
      <c r="D31" s="124"/>
      <c r="E31" s="124"/>
      <c r="F31" s="125"/>
    </row>
    <row r="32" spans="1:12" x14ac:dyDescent="0.2">
      <c r="E32"/>
      <c r="I32"/>
      <c r="J32" s="3"/>
    </row>
    <row r="37" spans="5:12" ht="14.25" x14ac:dyDescent="0.2">
      <c r="E37"/>
      <c r="I37"/>
      <c r="L37" s="53"/>
    </row>
    <row r="38" spans="5:12" ht="14.25" x14ac:dyDescent="0.2">
      <c r="E38"/>
      <c r="I38"/>
      <c r="L38" s="53"/>
    </row>
  </sheetData>
  <mergeCells count="10">
    <mergeCell ref="I1:J1"/>
    <mergeCell ref="L2:M3"/>
    <mergeCell ref="A24:F24"/>
    <mergeCell ref="A25:F25"/>
    <mergeCell ref="A29:F29"/>
    <mergeCell ref="A30:F30"/>
    <mergeCell ref="A31:F31"/>
    <mergeCell ref="A26:F26"/>
    <mergeCell ref="A27:F27"/>
    <mergeCell ref="A28:F28"/>
  </mergeCells>
  <phoneticPr fontId="0" type="noConversion"/>
  <pageMargins left="0.63" right="0.21875" top="0.39370078740157483" bottom="0.43307086614173229" header="0.23622047244094491" footer="0.19685039370078741"/>
  <pageSetup paperSize="9" scale="96" orientation="portrait"/>
  <headerFooter alignWithMargins="0"/>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R37"/>
  <sheetViews>
    <sheetView showZeros="0" workbookViewId="0">
      <selection activeCell="I26" sqref="I26"/>
    </sheetView>
  </sheetViews>
  <sheetFormatPr baseColWidth="10" defaultColWidth="11.42578125" defaultRowHeight="12.75" outlineLevelCol="1" x14ac:dyDescent="0.2"/>
  <cols>
    <col min="1" max="1" width="10" customWidth="1"/>
    <col min="2" max="2" width="9" customWidth="1"/>
    <col min="3" max="3" width="30.42578125" customWidth="1"/>
    <col min="4" max="4" width="15.7109375" customWidth="1"/>
    <col min="5" max="5" width="14.42578125" style="27" customWidth="1"/>
    <col min="6" max="6" width="15.28515625" customWidth="1"/>
    <col min="7" max="7" width="2.28515625" customWidth="1"/>
    <col min="8" max="8" width="2.42578125" customWidth="1"/>
    <col min="9" max="9" width="13.140625" style="29" customWidth="1" outlineLevel="1"/>
    <col min="10" max="10" width="10.42578125" customWidth="1" outlineLevel="1"/>
    <col min="11" max="11" width="2.42578125" customWidth="1"/>
    <col min="12" max="12" width="19.7109375" style="16" customWidth="1"/>
    <col min="13" max="13" width="12.42578125" bestFit="1" customWidth="1"/>
    <col min="14" max="14" width="13" customWidth="1"/>
    <col min="15" max="15" width="4.140625" bestFit="1" customWidth="1"/>
  </cols>
  <sheetData>
    <row r="1" spans="1:18" ht="26.25" customHeight="1" x14ac:dyDescent="0.2">
      <c r="A1" s="56"/>
      <c r="B1" s="8"/>
      <c r="C1" s="8"/>
      <c r="D1" s="8"/>
      <c r="E1" s="34" t="s">
        <v>20</v>
      </c>
      <c r="F1" s="35">
        <f>SUM(Menu!B3)</f>
        <v>42103</v>
      </c>
      <c r="G1" s="1"/>
      <c r="I1" s="113" t="s">
        <v>5</v>
      </c>
      <c r="J1" s="114"/>
      <c r="M1" s="11"/>
    </row>
    <row r="2" spans="1:18" s="2" customFormat="1" ht="23.25" customHeight="1" x14ac:dyDescent="0.2">
      <c r="A2" s="44" t="str">
        <f>Menu!B9</f>
        <v>Poulet | Ingwer | Zitrone</v>
      </c>
      <c r="B2" s="45"/>
      <c r="C2" s="45"/>
      <c r="D2" s="43"/>
      <c r="E2" s="36" t="s">
        <v>21</v>
      </c>
      <c r="F2" s="37">
        <f>Menu!B19</f>
        <v>4</v>
      </c>
      <c r="I2" s="38">
        <v>4</v>
      </c>
      <c r="J2" s="25" t="s">
        <v>2</v>
      </c>
      <c r="L2" s="115" t="s">
        <v>25</v>
      </c>
      <c r="M2" s="116"/>
      <c r="N2"/>
      <c r="O2"/>
    </row>
    <row r="3" spans="1:18" s="11" customFormat="1" ht="21" customHeight="1" x14ac:dyDescent="0.2">
      <c r="A3" s="13" t="s">
        <v>1</v>
      </c>
      <c r="B3" s="64" t="s">
        <v>0</v>
      </c>
      <c r="C3" s="14" t="s">
        <v>9</v>
      </c>
      <c r="D3" s="39" t="s">
        <v>8</v>
      </c>
      <c r="E3" s="26" t="s">
        <v>6</v>
      </c>
      <c r="F3" s="10" t="s">
        <v>7</v>
      </c>
      <c r="I3" s="26" t="s">
        <v>11</v>
      </c>
      <c r="J3" s="12" t="s">
        <v>3</v>
      </c>
      <c r="L3" s="116"/>
      <c r="M3" s="116"/>
      <c r="N3"/>
      <c r="O3"/>
    </row>
    <row r="4" spans="1:18" ht="21.75" customHeight="1" x14ac:dyDescent="0.2">
      <c r="A4" s="73">
        <f>ROUND(SUM(J4*$F$2),2)</f>
        <v>1</v>
      </c>
      <c r="B4" s="46" t="s">
        <v>24</v>
      </c>
      <c r="C4" s="104" t="s">
        <v>99</v>
      </c>
      <c r="D4" s="110"/>
      <c r="E4" s="40"/>
      <c r="F4" s="73">
        <f t="shared" ref="F4:F19" si="0">SUM(E4*A4)</f>
        <v>0</v>
      </c>
      <c r="I4" s="28">
        <v>1</v>
      </c>
      <c r="J4" s="77">
        <f t="shared" ref="J4:J15" si="1">I4/$I$2</f>
        <v>0.25</v>
      </c>
      <c r="K4" s="18"/>
      <c r="L4" s="51" t="s">
        <v>26</v>
      </c>
      <c r="M4" s="51">
        <v>0.25</v>
      </c>
      <c r="N4" s="50"/>
      <c r="P4" s="50"/>
      <c r="Q4" s="51"/>
      <c r="R4" s="51"/>
    </row>
    <row r="5" spans="1:18" ht="21.75" customHeight="1" x14ac:dyDescent="0.2">
      <c r="A5" s="74">
        <f>ROUND(SUM(J5*$F$2),2)</f>
        <v>0</v>
      </c>
      <c r="B5" s="47"/>
      <c r="C5" s="54"/>
      <c r="D5" s="67"/>
      <c r="E5" s="41"/>
      <c r="F5" s="74">
        <f t="shared" si="0"/>
        <v>0</v>
      </c>
      <c r="I5" s="28"/>
      <c r="J5" s="77">
        <f t="shared" si="1"/>
        <v>0</v>
      </c>
      <c r="K5" s="18"/>
      <c r="L5" s="51" t="s">
        <v>34</v>
      </c>
      <c r="M5" s="51">
        <v>1.25</v>
      </c>
      <c r="N5" s="50"/>
      <c r="P5" s="50"/>
      <c r="Q5" s="51"/>
      <c r="R5" s="51"/>
    </row>
    <row r="6" spans="1:18" ht="21.75" customHeight="1" x14ac:dyDescent="0.2">
      <c r="A6" s="74">
        <f t="shared" ref="A6:A12" si="2">ROUND(SUM(J6*$F$2),2)</f>
        <v>0</v>
      </c>
      <c r="B6" s="47"/>
      <c r="C6" s="108" t="s">
        <v>100</v>
      </c>
      <c r="D6" s="67"/>
      <c r="E6" s="41"/>
      <c r="F6" s="74">
        <f t="shared" si="0"/>
        <v>0</v>
      </c>
      <c r="I6" s="28"/>
      <c r="J6" s="77">
        <f t="shared" si="1"/>
        <v>0</v>
      </c>
      <c r="K6" s="18"/>
      <c r="L6" s="51" t="s">
        <v>22</v>
      </c>
      <c r="M6" s="51" t="s">
        <v>27</v>
      </c>
      <c r="N6" s="50"/>
      <c r="P6" s="50"/>
      <c r="Q6" s="51"/>
      <c r="R6" s="51"/>
    </row>
    <row r="7" spans="1:18" ht="21.75" customHeight="1" x14ac:dyDescent="0.2">
      <c r="A7" s="74">
        <f t="shared" si="2"/>
        <v>0.08</v>
      </c>
      <c r="B7" s="47" t="s">
        <v>26</v>
      </c>
      <c r="C7" s="105" t="s">
        <v>78</v>
      </c>
      <c r="D7" s="106" t="s">
        <v>101</v>
      </c>
      <c r="E7" s="41"/>
      <c r="F7" s="74">
        <f t="shared" si="0"/>
        <v>0</v>
      </c>
      <c r="I7" s="28">
        <v>7.4999999999999997E-2</v>
      </c>
      <c r="J7" s="77">
        <f t="shared" si="1"/>
        <v>1.8749999999999999E-2</v>
      </c>
      <c r="K7" s="18"/>
      <c r="L7" s="51" t="s">
        <v>35</v>
      </c>
      <c r="M7" s="51" t="s">
        <v>32</v>
      </c>
      <c r="Q7" s="51"/>
    </row>
    <row r="8" spans="1:18" ht="25.15" customHeight="1" x14ac:dyDescent="0.2">
      <c r="A8" s="74">
        <f t="shared" si="2"/>
        <v>1.5</v>
      </c>
      <c r="B8" s="47" t="s">
        <v>22</v>
      </c>
      <c r="C8" s="105" t="s">
        <v>102</v>
      </c>
      <c r="D8" s="106" t="s">
        <v>103</v>
      </c>
      <c r="E8" s="41"/>
      <c r="F8" s="74">
        <f t="shared" si="0"/>
        <v>0</v>
      </c>
      <c r="I8" s="28">
        <v>1.5</v>
      </c>
      <c r="J8" s="77">
        <f t="shared" si="1"/>
        <v>0.375</v>
      </c>
      <c r="K8" s="18"/>
      <c r="L8" s="51" t="s">
        <v>23</v>
      </c>
      <c r="M8" s="51">
        <v>1</v>
      </c>
      <c r="Q8" s="51"/>
    </row>
    <row r="9" spans="1:18" ht="21.75" customHeight="1" x14ac:dyDescent="0.2">
      <c r="A9" s="74">
        <f t="shared" si="2"/>
        <v>2</v>
      </c>
      <c r="B9" s="47" t="s">
        <v>24</v>
      </c>
      <c r="C9" s="105" t="s">
        <v>104</v>
      </c>
      <c r="D9" s="106" t="s">
        <v>105</v>
      </c>
      <c r="E9" s="41"/>
      <c r="F9" s="74">
        <f t="shared" si="0"/>
        <v>0</v>
      </c>
      <c r="I9" s="28">
        <v>2</v>
      </c>
      <c r="J9" s="77">
        <f t="shared" si="1"/>
        <v>0.5</v>
      </c>
      <c r="K9" s="18"/>
      <c r="L9" s="51" t="s">
        <v>24</v>
      </c>
      <c r="M9" s="51" t="s">
        <v>28</v>
      </c>
      <c r="Q9" s="51"/>
    </row>
    <row r="10" spans="1:18" ht="21.75" customHeight="1" x14ac:dyDescent="0.2">
      <c r="A10" s="74">
        <f>ROUND(SUM(J10*$F$2),2)</f>
        <v>1</v>
      </c>
      <c r="B10" s="47" t="s">
        <v>24</v>
      </c>
      <c r="C10" s="105" t="s">
        <v>106</v>
      </c>
      <c r="D10" s="106" t="s">
        <v>107</v>
      </c>
      <c r="E10" s="41"/>
      <c r="F10" s="74">
        <f t="shared" si="0"/>
        <v>0</v>
      </c>
      <c r="I10" s="28">
        <v>1</v>
      </c>
      <c r="J10" s="77">
        <f t="shared" si="1"/>
        <v>0.25</v>
      </c>
      <c r="K10" s="18"/>
      <c r="L10" s="51" t="s">
        <v>29</v>
      </c>
      <c r="M10" s="51" t="s">
        <v>30</v>
      </c>
      <c r="Q10" s="51"/>
    </row>
    <row r="11" spans="1:18" ht="21.75" customHeight="1" x14ac:dyDescent="0.2">
      <c r="A11" s="74">
        <f>ROUND(SUM(J11*$F$2),2)</f>
        <v>1</v>
      </c>
      <c r="B11" s="47" t="s">
        <v>35</v>
      </c>
      <c r="C11" s="105" t="s">
        <v>108</v>
      </c>
      <c r="D11" s="67"/>
      <c r="E11" s="41"/>
      <c r="F11" s="74">
        <f t="shared" si="0"/>
        <v>0</v>
      </c>
      <c r="I11" s="28">
        <v>1</v>
      </c>
      <c r="J11" s="77">
        <f t="shared" si="1"/>
        <v>0.25</v>
      </c>
      <c r="K11" s="18"/>
      <c r="L11" s="52" t="s">
        <v>33</v>
      </c>
      <c r="Q11" s="51"/>
    </row>
    <row r="12" spans="1:18" ht="21.75" customHeight="1" x14ac:dyDescent="0.2">
      <c r="A12" s="74">
        <f t="shared" si="2"/>
        <v>0.5</v>
      </c>
      <c r="B12" s="47" t="s">
        <v>35</v>
      </c>
      <c r="C12" s="105" t="s">
        <v>109</v>
      </c>
      <c r="D12" s="67"/>
      <c r="E12" s="41"/>
      <c r="F12" s="74">
        <f t="shared" si="0"/>
        <v>0</v>
      </c>
      <c r="I12" s="28">
        <v>0.5</v>
      </c>
      <c r="J12" s="77">
        <f t="shared" si="1"/>
        <v>0.125</v>
      </c>
      <c r="K12" s="18"/>
      <c r="M12" s="11"/>
      <c r="Q12" s="51"/>
    </row>
    <row r="13" spans="1:18" ht="21.75" customHeight="1" x14ac:dyDescent="0.2">
      <c r="A13" s="74">
        <f t="shared" ref="A13:A20" si="3">ROUND(SUM(J13*$F$2),2)</f>
        <v>1</v>
      </c>
      <c r="B13" s="47" t="s">
        <v>113</v>
      </c>
      <c r="C13" s="105" t="s">
        <v>110</v>
      </c>
      <c r="D13" s="67"/>
      <c r="E13" s="41"/>
      <c r="F13" s="74">
        <f t="shared" si="0"/>
        <v>0</v>
      </c>
      <c r="I13" s="28">
        <v>1</v>
      </c>
      <c r="J13" s="77">
        <f t="shared" si="1"/>
        <v>0.25</v>
      </c>
      <c r="K13" s="18"/>
      <c r="M13" s="11"/>
      <c r="Q13" s="51"/>
    </row>
    <row r="14" spans="1:18" ht="21.75" customHeight="1" x14ac:dyDescent="0.2">
      <c r="A14" s="74">
        <f t="shared" si="3"/>
        <v>2</v>
      </c>
      <c r="B14" s="47" t="s">
        <v>35</v>
      </c>
      <c r="C14" s="105" t="s">
        <v>111</v>
      </c>
      <c r="D14" s="67"/>
      <c r="E14" s="41"/>
      <c r="F14" s="74">
        <f t="shared" si="0"/>
        <v>0</v>
      </c>
      <c r="I14" s="28">
        <v>2</v>
      </c>
      <c r="J14" s="77">
        <f t="shared" si="1"/>
        <v>0.5</v>
      </c>
      <c r="K14" s="18"/>
      <c r="Q14" s="51"/>
    </row>
    <row r="15" spans="1:18" ht="21.75" customHeight="1" x14ac:dyDescent="0.2">
      <c r="A15" s="74">
        <f t="shared" si="3"/>
        <v>0</v>
      </c>
      <c r="B15" s="47"/>
      <c r="C15" s="54"/>
      <c r="D15" s="67"/>
      <c r="E15" s="41"/>
      <c r="F15" s="74">
        <f t="shared" si="0"/>
        <v>0</v>
      </c>
      <c r="I15" s="28"/>
      <c r="J15" s="77">
        <f t="shared" si="1"/>
        <v>0</v>
      </c>
      <c r="K15" s="18"/>
      <c r="Q15" s="51"/>
    </row>
    <row r="16" spans="1:18" ht="25.9" customHeight="1" x14ac:dyDescent="0.2">
      <c r="A16" s="74">
        <f t="shared" si="3"/>
        <v>1</v>
      </c>
      <c r="B16" s="47" t="s">
        <v>24</v>
      </c>
      <c r="C16" s="105" t="s">
        <v>106</v>
      </c>
      <c r="D16" s="106" t="s">
        <v>112</v>
      </c>
      <c r="E16" s="41"/>
      <c r="F16" s="74">
        <f t="shared" si="0"/>
        <v>0</v>
      </c>
      <c r="I16" s="28">
        <v>1</v>
      </c>
      <c r="J16" s="77">
        <f t="shared" ref="J16:J20" si="4">I16/$I$2</f>
        <v>0.25</v>
      </c>
      <c r="K16" s="18"/>
      <c r="Q16" s="51"/>
    </row>
    <row r="17" spans="1:12" ht="21.75" customHeight="1" x14ac:dyDescent="0.2">
      <c r="A17" s="74">
        <f t="shared" si="3"/>
        <v>0</v>
      </c>
      <c r="B17" s="47"/>
      <c r="C17" s="54"/>
      <c r="D17" s="67"/>
      <c r="E17" s="41"/>
      <c r="F17" s="74">
        <f t="shared" si="0"/>
        <v>0</v>
      </c>
      <c r="I17" s="28"/>
      <c r="J17" s="77">
        <f t="shared" si="4"/>
        <v>0</v>
      </c>
      <c r="K17" s="18"/>
    </row>
    <row r="18" spans="1:12" ht="21.75" customHeight="1" x14ac:dyDescent="0.2">
      <c r="A18" s="75">
        <f t="shared" si="3"/>
        <v>0</v>
      </c>
      <c r="B18" s="47"/>
      <c r="C18" s="54"/>
      <c r="D18" s="67"/>
      <c r="E18" s="41"/>
      <c r="F18" s="75">
        <f t="shared" si="0"/>
        <v>0</v>
      </c>
      <c r="I18" s="28"/>
      <c r="J18" s="77">
        <f t="shared" si="4"/>
        <v>0</v>
      </c>
      <c r="K18" s="18"/>
    </row>
    <row r="19" spans="1:12" ht="21.75" customHeight="1" x14ac:dyDescent="0.2">
      <c r="A19" s="75">
        <f t="shared" si="3"/>
        <v>0</v>
      </c>
      <c r="B19" s="47"/>
      <c r="C19" s="54"/>
      <c r="D19" s="67"/>
      <c r="E19" s="41"/>
      <c r="F19" s="75">
        <f t="shared" si="0"/>
        <v>0</v>
      </c>
      <c r="I19" s="28"/>
      <c r="J19" s="77">
        <f t="shared" si="4"/>
        <v>0</v>
      </c>
    </row>
    <row r="20" spans="1:12" ht="21.75" customHeight="1" x14ac:dyDescent="0.2">
      <c r="A20" s="75">
        <f t="shared" si="3"/>
        <v>0</v>
      </c>
      <c r="B20" s="57"/>
      <c r="C20" s="65"/>
      <c r="D20" s="68"/>
      <c r="E20" s="41"/>
      <c r="F20" s="76">
        <f>SUM(E20*A20)</f>
        <v>0</v>
      </c>
      <c r="I20" s="55"/>
      <c r="J20" s="78">
        <f t="shared" si="4"/>
        <v>0</v>
      </c>
    </row>
    <row r="21" spans="1:12" s="3" customFormat="1" ht="22.5" customHeight="1" x14ac:dyDescent="0.2">
      <c r="A21" s="79" t="s">
        <v>19</v>
      </c>
      <c r="B21" s="80"/>
      <c r="C21" s="80"/>
      <c r="D21" s="81" t="s">
        <v>43</v>
      </c>
      <c r="E21" s="81"/>
      <c r="F21" s="82"/>
      <c r="G21"/>
      <c r="H21"/>
      <c r="L21" s="33"/>
    </row>
    <row r="22" spans="1:12" ht="31.5" customHeight="1" x14ac:dyDescent="0.2">
      <c r="A22" s="117" t="s">
        <v>114</v>
      </c>
      <c r="B22" s="118"/>
      <c r="C22" s="118"/>
      <c r="D22" s="118"/>
      <c r="E22" s="118"/>
      <c r="F22" s="119"/>
    </row>
    <row r="23" spans="1:12" ht="31.5" customHeight="1" x14ac:dyDescent="0.2">
      <c r="A23" s="120" t="s">
        <v>115</v>
      </c>
      <c r="B23" s="121"/>
      <c r="C23" s="121"/>
      <c r="D23" s="121"/>
      <c r="E23" s="121"/>
      <c r="F23" s="122"/>
    </row>
    <row r="24" spans="1:12" ht="31.5" customHeight="1" x14ac:dyDescent="0.2">
      <c r="A24" s="120" t="s">
        <v>116</v>
      </c>
      <c r="B24" s="121"/>
      <c r="C24" s="121"/>
      <c r="D24" s="121"/>
      <c r="E24" s="121"/>
      <c r="F24" s="122"/>
    </row>
    <row r="25" spans="1:12" ht="30" customHeight="1" x14ac:dyDescent="0.2">
      <c r="A25" s="120" t="s">
        <v>117</v>
      </c>
      <c r="B25" s="121"/>
      <c r="C25" s="121"/>
      <c r="D25" s="121"/>
      <c r="E25" s="121"/>
      <c r="F25" s="122"/>
    </row>
    <row r="26" spans="1:12" s="3" customFormat="1" ht="30" customHeight="1" x14ac:dyDescent="0.2">
      <c r="A26" s="120"/>
      <c r="B26" s="121"/>
      <c r="C26" s="121"/>
      <c r="D26" s="121"/>
      <c r="E26" s="121"/>
      <c r="F26" s="122"/>
      <c r="G26"/>
      <c r="H26"/>
    </row>
    <row r="27" spans="1:12" ht="30" customHeight="1" x14ac:dyDescent="0.2">
      <c r="A27" s="120"/>
      <c r="B27" s="121"/>
      <c r="C27" s="121"/>
      <c r="D27" s="121"/>
      <c r="E27" s="121"/>
      <c r="F27" s="122"/>
      <c r="I27" s="3"/>
      <c r="J27" s="3"/>
      <c r="K27" s="3"/>
      <c r="L27" s="3"/>
    </row>
    <row r="28" spans="1:12" ht="30" customHeight="1" x14ac:dyDescent="0.2">
      <c r="A28" s="120"/>
      <c r="B28" s="121"/>
      <c r="C28" s="121"/>
      <c r="D28" s="121"/>
      <c r="E28" s="121"/>
      <c r="F28" s="122"/>
      <c r="I28" s="3"/>
      <c r="J28" s="3"/>
      <c r="K28" s="3"/>
      <c r="L28" s="3"/>
    </row>
    <row r="29" spans="1:12" ht="30" customHeight="1" x14ac:dyDescent="0.2">
      <c r="A29" s="120"/>
      <c r="B29" s="121"/>
      <c r="C29" s="121"/>
      <c r="D29" s="121"/>
      <c r="E29" s="121"/>
      <c r="F29" s="122"/>
      <c r="I29" s="3"/>
      <c r="J29" s="3"/>
      <c r="K29" s="3"/>
      <c r="L29" s="3"/>
    </row>
    <row r="30" spans="1:12" ht="30" customHeight="1" x14ac:dyDescent="0.2">
      <c r="A30" s="123"/>
      <c r="B30" s="124"/>
      <c r="C30" s="124"/>
      <c r="D30" s="124"/>
      <c r="E30" s="124"/>
      <c r="F30" s="125"/>
    </row>
    <row r="31" spans="1:12" x14ac:dyDescent="0.2">
      <c r="E31"/>
      <c r="I31"/>
      <c r="J31" s="3"/>
    </row>
    <row r="32" spans="1:12" x14ac:dyDescent="0.2">
      <c r="E32"/>
      <c r="I32"/>
    </row>
    <row r="33" spans="5:12" x14ac:dyDescent="0.2">
      <c r="E33"/>
      <c r="I33"/>
    </row>
    <row r="34" spans="5:12" x14ac:dyDescent="0.2">
      <c r="E34"/>
      <c r="I34"/>
    </row>
    <row r="36" spans="5:12" ht="14.25" x14ac:dyDescent="0.2">
      <c r="E36"/>
      <c r="I36"/>
      <c r="L36" s="53"/>
    </row>
    <row r="37" spans="5:12" ht="14.25" x14ac:dyDescent="0.2">
      <c r="E37"/>
      <c r="I37"/>
      <c r="L37" s="53"/>
    </row>
  </sheetData>
  <mergeCells count="11">
    <mergeCell ref="I1:J1"/>
    <mergeCell ref="L2:M3"/>
    <mergeCell ref="A22:F22"/>
    <mergeCell ref="A23:F23"/>
    <mergeCell ref="A28:F28"/>
    <mergeCell ref="A29:F29"/>
    <mergeCell ref="A30:F30"/>
    <mergeCell ref="A24:F24"/>
    <mergeCell ref="A25:F25"/>
    <mergeCell ref="A26:F26"/>
    <mergeCell ref="A27:F27"/>
  </mergeCells>
  <phoneticPr fontId="0" type="noConversion"/>
  <pageMargins left="0.63" right="0.3" top="0.39370078740157483" bottom="0.34375" header="0.23622047244094491" footer="0.19685039370078741"/>
  <pageSetup paperSize="9" orientation="portrait"/>
  <headerFooter alignWithMargins="0"/>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00"/>
  </sheetPr>
  <dimension ref="A1:R39"/>
  <sheetViews>
    <sheetView showZeros="0" workbookViewId="0">
      <selection activeCell="F3" sqref="F3"/>
    </sheetView>
  </sheetViews>
  <sheetFormatPr baseColWidth="10" defaultColWidth="11.42578125" defaultRowHeight="12.75" outlineLevelCol="1" x14ac:dyDescent="0.2"/>
  <cols>
    <col min="1" max="1" width="10" customWidth="1"/>
    <col min="2" max="2" width="9" customWidth="1"/>
    <col min="3" max="3" width="30.42578125" customWidth="1"/>
    <col min="4" max="4" width="15.7109375" customWidth="1"/>
    <col min="5" max="5" width="14.42578125" style="27" customWidth="1"/>
    <col min="6" max="6" width="15.28515625" customWidth="1"/>
    <col min="7" max="7" width="2.28515625" customWidth="1"/>
    <col min="8" max="8" width="2.42578125" customWidth="1"/>
    <col min="9" max="9" width="13.140625" style="29" customWidth="1" outlineLevel="1"/>
    <col min="10" max="10" width="10.42578125" customWidth="1" outlineLevel="1"/>
    <col min="11" max="11" width="2.42578125" customWidth="1"/>
    <col min="12" max="12" width="19.7109375" style="16" customWidth="1"/>
    <col min="13" max="13" width="12.42578125" bestFit="1" customWidth="1"/>
    <col min="14" max="14" width="13" customWidth="1"/>
    <col min="15" max="15" width="4.140625" bestFit="1" customWidth="1"/>
  </cols>
  <sheetData>
    <row r="1" spans="1:18" ht="26.25" customHeight="1" x14ac:dyDescent="0.2">
      <c r="A1" s="56"/>
      <c r="B1" s="8"/>
      <c r="C1" s="8"/>
      <c r="D1" s="8"/>
      <c r="E1" s="34" t="s">
        <v>20</v>
      </c>
      <c r="F1" s="35">
        <f>SUM(Menu!B3)</f>
        <v>42103</v>
      </c>
      <c r="G1" s="1"/>
      <c r="I1" s="113" t="s">
        <v>5</v>
      </c>
      <c r="J1" s="114"/>
      <c r="M1" s="11"/>
    </row>
    <row r="2" spans="1:18" s="2" customFormat="1" ht="23.25" customHeight="1" x14ac:dyDescent="0.2">
      <c r="A2" s="44" t="str">
        <f>Menu!B10</f>
        <v>Blaue St. Galler | Rosmarin</v>
      </c>
      <c r="B2" s="45"/>
      <c r="C2" s="45"/>
      <c r="D2" s="43"/>
      <c r="E2" s="36" t="s">
        <v>21</v>
      </c>
      <c r="F2" s="37">
        <v>4</v>
      </c>
      <c r="I2" s="38">
        <v>4</v>
      </c>
      <c r="J2" s="25" t="s">
        <v>2</v>
      </c>
      <c r="L2" s="115" t="s">
        <v>25</v>
      </c>
      <c r="M2" s="116"/>
      <c r="N2"/>
      <c r="O2"/>
    </row>
    <row r="3" spans="1:18" s="11" customFormat="1" ht="21" customHeight="1" x14ac:dyDescent="0.2">
      <c r="A3" s="13" t="s">
        <v>1</v>
      </c>
      <c r="B3" s="64" t="s">
        <v>0</v>
      </c>
      <c r="C3" s="14" t="s">
        <v>9</v>
      </c>
      <c r="D3" s="39" t="s">
        <v>8</v>
      </c>
      <c r="E3" s="26" t="s">
        <v>6</v>
      </c>
      <c r="F3" s="10" t="s">
        <v>7</v>
      </c>
      <c r="I3" s="26" t="s">
        <v>11</v>
      </c>
      <c r="J3" s="12" t="s">
        <v>3</v>
      </c>
      <c r="L3" s="116"/>
      <c r="M3" s="116"/>
      <c r="N3"/>
      <c r="O3"/>
    </row>
    <row r="4" spans="1:18" ht="21.75" customHeight="1" x14ac:dyDescent="0.2">
      <c r="A4" s="73">
        <f t="shared" ref="A4:A20" si="0">ROUND(SUM(J4*$F$2),2)</f>
        <v>12</v>
      </c>
      <c r="B4" s="46" t="s">
        <v>24</v>
      </c>
      <c r="C4" s="104" t="s">
        <v>118</v>
      </c>
      <c r="D4" s="66"/>
      <c r="E4" s="40"/>
      <c r="F4" s="73">
        <f t="shared" ref="F4:F20" si="1">SUM(E4*A4)</f>
        <v>0</v>
      </c>
      <c r="I4" s="28">
        <v>12</v>
      </c>
      <c r="J4" s="77">
        <f t="shared" ref="J4:J20" si="2">I4/$I$2</f>
        <v>3</v>
      </c>
      <c r="K4" s="18"/>
      <c r="L4" s="51" t="s">
        <v>26</v>
      </c>
      <c r="M4" s="51">
        <v>0.25</v>
      </c>
      <c r="N4" s="50"/>
      <c r="P4" s="50"/>
      <c r="Q4" s="51"/>
      <c r="R4" s="51"/>
    </row>
    <row r="5" spans="1:18" ht="21.75" customHeight="1" x14ac:dyDescent="0.2">
      <c r="A5" s="74">
        <f t="shared" si="0"/>
        <v>4</v>
      </c>
      <c r="B5" s="47" t="s">
        <v>24</v>
      </c>
      <c r="C5" s="105" t="s">
        <v>119</v>
      </c>
      <c r="D5" s="67"/>
      <c r="E5" s="41"/>
      <c r="F5" s="74">
        <f t="shared" si="1"/>
        <v>0</v>
      </c>
      <c r="I5" s="28">
        <v>4</v>
      </c>
      <c r="J5" s="77">
        <f t="shared" si="2"/>
        <v>1</v>
      </c>
      <c r="K5" s="18"/>
      <c r="L5" s="51" t="s">
        <v>34</v>
      </c>
      <c r="M5" s="51">
        <v>1.25</v>
      </c>
      <c r="N5" s="50"/>
      <c r="P5" s="50"/>
      <c r="Q5" s="51"/>
      <c r="R5" s="51"/>
    </row>
    <row r="6" spans="1:18" ht="21.75" customHeight="1" x14ac:dyDescent="0.2">
      <c r="A6" s="74">
        <f t="shared" si="0"/>
        <v>0</v>
      </c>
      <c r="B6" s="47"/>
      <c r="C6" s="54"/>
      <c r="D6" s="67"/>
      <c r="E6" s="41"/>
      <c r="F6" s="74">
        <f t="shared" si="1"/>
        <v>0</v>
      </c>
      <c r="I6" s="28"/>
      <c r="J6" s="77">
        <f t="shared" si="2"/>
        <v>0</v>
      </c>
      <c r="K6" s="18"/>
      <c r="L6" s="51" t="s">
        <v>22</v>
      </c>
      <c r="M6" s="51" t="s">
        <v>27</v>
      </c>
      <c r="N6" s="50"/>
      <c r="P6" s="50"/>
      <c r="Q6" s="51"/>
      <c r="R6" s="51"/>
    </row>
    <row r="7" spans="1:18" ht="21.75" customHeight="1" x14ac:dyDescent="0.2">
      <c r="A7" s="74">
        <f t="shared" si="0"/>
        <v>0</v>
      </c>
      <c r="B7" s="47"/>
      <c r="C7" s="54"/>
      <c r="D7" s="67"/>
      <c r="E7" s="41"/>
      <c r="F7" s="74">
        <f t="shared" si="1"/>
        <v>0</v>
      </c>
      <c r="I7" s="28"/>
      <c r="J7" s="77">
        <f t="shared" si="2"/>
        <v>0</v>
      </c>
      <c r="K7" s="18"/>
      <c r="L7" s="51" t="s">
        <v>35</v>
      </c>
      <c r="M7" s="51" t="s">
        <v>32</v>
      </c>
      <c r="Q7" s="51"/>
    </row>
    <row r="8" spans="1:18" ht="21.75" customHeight="1" x14ac:dyDescent="0.2">
      <c r="A8" s="74">
        <f t="shared" si="0"/>
        <v>0</v>
      </c>
      <c r="B8" s="47"/>
      <c r="C8" s="54"/>
      <c r="D8" s="67"/>
      <c r="E8" s="41"/>
      <c r="F8" s="74">
        <f t="shared" si="1"/>
        <v>0</v>
      </c>
      <c r="I8" s="28"/>
      <c r="J8" s="77">
        <f t="shared" si="2"/>
        <v>0</v>
      </c>
      <c r="K8" s="18"/>
      <c r="L8" s="51" t="s">
        <v>23</v>
      </c>
      <c r="M8" s="51">
        <v>1</v>
      </c>
      <c r="Q8" s="51"/>
    </row>
    <row r="9" spans="1:18" ht="21.75" customHeight="1" x14ac:dyDescent="0.2">
      <c r="A9" s="74">
        <f t="shared" si="0"/>
        <v>0</v>
      </c>
      <c r="B9" s="47"/>
      <c r="C9" s="54"/>
      <c r="D9" s="67"/>
      <c r="E9" s="41"/>
      <c r="F9" s="74">
        <f t="shared" si="1"/>
        <v>0</v>
      </c>
      <c r="I9" s="28"/>
      <c r="J9" s="77">
        <f t="shared" si="2"/>
        <v>0</v>
      </c>
      <c r="K9" s="18"/>
      <c r="L9" s="51" t="s">
        <v>24</v>
      </c>
      <c r="M9" s="51" t="s">
        <v>28</v>
      </c>
      <c r="Q9" s="51"/>
    </row>
    <row r="10" spans="1:18" ht="21.75" customHeight="1" x14ac:dyDescent="0.2">
      <c r="A10" s="74">
        <f t="shared" si="0"/>
        <v>0</v>
      </c>
      <c r="B10" s="47"/>
      <c r="C10" s="54"/>
      <c r="D10" s="67"/>
      <c r="E10" s="41"/>
      <c r="F10" s="74">
        <f t="shared" si="1"/>
        <v>0</v>
      </c>
      <c r="I10" s="28"/>
      <c r="J10" s="77">
        <f t="shared" si="2"/>
        <v>0</v>
      </c>
      <c r="K10" s="18"/>
      <c r="L10" s="51" t="s">
        <v>29</v>
      </c>
      <c r="M10" s="51" t="s">
        <v>30</v>
      </c>
      <c r="Q10" s="51"/>
    </row>
    <row r="11" spans="1:18" ht="21.75" customHeight="1" x14ac:dyDescent="0.2">
      <c r="A11" s="74">
        <f t="shared" si="0"/>
        <v>0</v>
      </c>
      <c r="B11" s="47"/>
      <c r="C11" s="54"/>
      <c r="D11" s="67"/>
      <c r="E11" s="41"/>
      <c r="F11" s="74">
        <f t="shared" si="1"/>
        <v>0</v>
      </c>
      <c r="I11" s="28"/>
      <c r="J11" s="77">
        <f t="shared" si="2"/>
        <v>0</v>
      </c>
      <c r="K11" s="18"/>
      <c r="L11" s="52" t="s">
        <v>33</v>
      </c>
      <c r="Q11" s="51"/>
    </row>
    <row r="12" spans="1:18" ht="21.75" customHeight="1" x14ac:dyDescent="0.2">
      <c r="A12" s="74">
        <f t="shared" si="0"/>
        <v>0</v>
      </c>
      <c r="B12" s="47"/>
      <c r="C12" s="54"/>
      <c r="D12" s="67"/>
      <c r="E12" s="41"/>
      <c r="F12" s="74">
        <f t="shared" si="1"/>
        <v>0</v>
      </c>
      <c r="I12" s="28"/>
      <c r="J12" s="77">
        <f t="shared" si="2"/>
        <v>0</v>
      </c>
      <c r="K12" s="18"/>
      <c r="M12" s="11"/>
      <c r="Q12" s="51"/>
    </row>
    <row r="13" spans="1:18" ht="21.75" customHeight="1" x14ac:dyDescent="0.2">
      <c r="A13" s="74">
        <f t="shared" si="0"/>
        <v>0</v>
      </c>
      <c r="B13" s="47"/>
      <c r="C13" s="54"/>
      <c r="D13" s="67"/>
      <c r="E13" s="41"/>
      <c r="F13" s="74">
        <f t="shared" si="1"/>
        <v>0</v>
      </c>
      <c r="I13" s="28"/>
      <c r="J13" s="77">
        <f t="shared" si="2"/>
        <v>0</v>
      </c>
      <c r="K13" s="18"/>
      <c r="M13" s="11"/>
      <c r="Q13" s="51"/>
    </row>
    <row r="14" spans="1:18" ht="21.75" customHeight="1" x14ac:dyDescent="0.2">
      <c r="A14" s="74">
        <f t="shared" si="0"/>
        <v>0</v>
      </c>
      <c r="B14" s="47"/>
      <c r="C14" s="54"/>
      <c r="D14" s="67"/>
      <c r="E14" s="41"/>
      <c r="F14" s="74">
        <f t="shared" si="1"/>
        <v>0</v>
      </c>
      <c r="I14" s="28"/>
      <c r="J14" s="77">
        <f t="shared" si="2"/>
        <v>0</v>
      </c>
      <c r="K14" s="18"/>
      <c r="Q14" s="51"/>
    </row>
    <row r="15" spans="1:18" ht="21.75" customHeight="1" x14ac:dyDescent="0.2">
      <c r="A15" s="74">
        <f t="shared" si="0"/>
        <v>0</v>
      </c>
      <c r="B15" s="47"/>
      <c r="C15" s="54"/>
      <c r="D15" s="67"/>
      <c r="E15" s="41"/>
      <c r="F15" s="74">
        <f t="shared" si="1"/>
        <v>0</v>
      </c>
      <c r="I15" s="28"/>
      <c r="J15" s="77">
        <f t="shared" si="2"/>
        <v>0</v>
      </c>
      <c r="K15" s="18"/>
      <c r="Q15" s="51"/>
    </row>
    <row r="16" spans="1:18" ht="21.75" customHeight="1" x14ac:dyDescent="0.2">
      <c r="A16" s="74">
        <f t="shared" si="0"/>
        <v>0</v>
      </c>
      <c r="B16" s="47"/>
      <c r="C16" s="54"/>
      <c r="D16" s="67"/>
      <c r="E16" s="41"/>
      <c r="F16" s="74">
        <f t="shared" si="1"/>
        <v>0</v>
      </c>
      <c r="I16" s="28"/>
      <c r="J16" s="77">
        <f t="shared" si="2"/>
        <v>0</v>
      </c>
      <c r="K16" s="18"/>
      <c r="Q16" s="51"/>
    </row>
    <row r="17" spans="1:12" ht="21.75" customHeight="1" x14ac:dyDescent="0.2">
      <c r="A17" s="74">
        <f t="shared" si="0"/>
        <v>0</v>
      </c>
      <c r="B17" s="47"/>
      <c r="C17" s="54"/>
      <c r="D17" s="67"/>
      <c r="E17" s="41"/>
      <c r="F17" s="74">
        <f t="shared" si="1"/>
        <v>0</v>
      </c>
      <c r="I17" s="28"/>
      <c r="J17" s="77">
        <f t="shared" si="2"/>
        <v>0</v>
      </c>
      <c r="K17" s="18"/>
    </row>
    <row r="18" spans="1:12" ht="21.75" customHeight="1" x14ac:dyDescent="0.2">
      <c r="A18" s="75">
        <f t="shared" si="0"/>
        <v>0</v>
      </c>
      <c r="B18" s="47"/>
      <c r="C18" s="54"/>
      <c r="D18" s="67"/>
      <c r="E18" s="41"/>
      <c r="F18" s="75">
        <f t="shared" si="1"/>
        <v>0</v>
      </c>
      <c r="I18" s="28"/>
      <c r="J18" s="77">
        <f t="shared" si="2"/>
        <v>0</v>
      </c>
      <c r="K18" s="18"/>
    </row>
    <row r="19" spans="1:12" ht="21.75" customHeight="1" x14ac:dyDescent="0.2">
      <c r="A19" s="75">
        <f t="shared" si="0"/>
        <v>0</v>
      </c>
      <c r="B19" s="47"/>
      <c r="C19" s="54"/>
      <c r="D19" s="67"/>
      <c r="E19" s="41"/>
      <c r="F19" s="75">
        <f t="shared" si="1"/>
        <v>0</v>
      </c>
      <c r="I19" s="28"/>
      <c r="J19" s="77">
        <f t="shared" si="2"/>
        <v>0</v>
      </c>
    </row>
    <row r="20" spans="1:12" ht="21.75" customHeight="1" x14ac:dyDescent="0.2">
      <c r="A20" s="75">
        <f t="shared" si="0"/>
        <v>0</v>
      </c>
      <c r="B20" s="57"/>
      <c r="C20" s="65"/>
      <c r="D20" s="68"/>
      <c r="E20" s="41"/>
      <c r="F20" s="76">
        <f t="shared" si="1"/>
        <v>0</v>
      </c>
      <c r="I20" s="55"/>
      <c r="J20" s="78">
        <f t="shared" si="2"/>
        <v>0</v>
      </c>
    </row>
    <row r="21" spans="1:12" s="3" customFormat="1" ht="22.5" customHeight="1" x14ac:dyDescent="0.2">
      <c r="A21" s="79" t="s">
        <v>19</v>
      </c>
      <c r="B21" s="80"/>
      <c r="C21" s="80"/>
      <c r="D21" s="81" t="s">
        <v>43</v>
      </c>
      <c r="E21" s="81"/>
      <c r="F21" s="82"/>
      <c r="G21"/>
      <c r="H21"/>
      <c r="L21" s="33"/>
    </row>
    <row r="22" spans="1:12" ht="31.5" customHeight="1" x14ac:dyDescent="0.2">
      <c r="A22" s="117" t="s">
        <v>120</v>
      </c>
      <c r="B22" s="118"/>
      <c r="C22" s="118"/>
      <c r="D22" s="118"/>
      <c r="E22" s="118"/>
      <c r="F22" s="119"/>
    </row>
    <row r="23" spans="1:12" ht="29.25" customHeight="1" x14ac:dyDescent="0.2">
      <c r="A23" s="120"/>
      <c r="B23" s="121"/>
      <c r="C23" s="121"/>
      <c r="D23" s="121"/>
      <c r="E23" s="121"/>
      <c r="F23" s="122"/>
    </row>
    <row r="24" spans="1:12" ht="29.25" customHeight="1" x14ac:dyDescent="0.2">
      <c r="A24" s="120"/>
      <c r="B24" s="121"/>
      <c r="C24" s="121"/>
      <c r="D24" s="121"/>
      <c r="E24" s="121"/>
      <c r="F24" s="122"/>
    </row>
    <row r="25" spans="1:12" ht="29.25" customHeight="1" x14ac:dyDescent="0.2">
      <c r="A25" s="120"/>
      <c r="B25" s="121"/>
      <c r="C25" s="121"/>
      <c r="D25" s="121"/>
      <c r="E25" s="121"/>
      <c r="F25" s="122"/>
    </row>
    <row r="26" spans="1:12" ht="29.25" customHeight="1" x14ac:dyDescent="0.2">
      <c r="A26" s="120"/>
      <c r="B26" s="121"/>
      <c r="C26" s="121"/>
      <c r="D26" s="121"/>
      <c r="E26" s="121"/>
      <c r="F26" s="122"/>
    </row>
    <row r="27" spans="1:12" ht="29.25" customHeight="1" x14ac:dyDescent="0.2">
      <c r="A27" s="120"/>
      <c r="B27" s="121"/>
      <c r="C27" s="121"/>
      <c r="D27" s="121"/>
      <c r="E27" s="121"/>
      <c r="F27" s="122"/>
    </row>
    <row r="28" spans="1:12" s="3" customFormat="1" ht="29.25" customHeight="1" x14ac:dyDescent="0.2">
      <c r="A28" s="120"/>
      <c r="B28" s="121"/>
      <c r="C28" s="121"/>
      <c r="D28" s="121"/>
      <c r="E28" s="121"/>
      <c r="F28" s="122"/>
      <c r="G28"/>
      <c r="H28"/>
    </row>
    <row r="29" spans="1:12" ht="29.25" customHeight="1" x14ac:dyDescent="0.2">
      <c r="A29" s="120"/>
      <c r="B29" s="121"/>
      <c r="C29" s="121"/>
      <c r="D29" s="121"/>
      <c r="E29" s="121"/>
      <c r="F29" s="122"/>
      <c r="I29" s="3"/>
      <c r="J29" s="3"/>
      <c r="K29" s="3"/>
      <c r="L29" s="3"/>
    </row>
    <row r="30" spans="1:12" ht="29.25" customHeight="1" x14ac:dyDescent="0.2">
      <c r="A30" s="120"/>
      <c r="B30" s="121"/>
      <c r="C30" s="121"/>
      <c r="D30" s="121"/>
      <c r="E30" s="121"/>
      <c r="F30" s="122"/>
      <c r="I30" s="3"/>
      <c r="J30" s="3"/>
      <c r="K30" s="3"/>
      <c r="L30" s="3"/>
    </row>
    <row r="31" spans="1:12" ht="29.25" customHeight="1" x14ac:dyDescent="0.2">
      <c r="A31" s="120"/>
      <c r="B31" s="121"/>
      <c r="C31" s="121"/>
      <c r="D31" s="121"/>
      <c r="E31" s="121"/>
      <c r="F31" s="122"/>
      <c r="I31" s="3"/>
      <c r="J31" s="3"/>
      <c r="K31" s="3"/>
      <c r="L31" s="3"/>
    </row>
    <row r="32" spans="1:12" ht="29.25" customHeight="1" x14ac:dyDescent="0.2">
      <c r="A32" s="123"/>
      <c r="B32" s="124"/>
      <c r="C32" s="124"/>
      <c r="D32" s="124"/>
      <c r="E32" s="124"/>
      <c r="F32" s="125"/>
    </row>
    <row r="33" spans="5:12" x14ac:dyDescent="0.2">
      <c r="E33"/>
      <c r="I33"/>
      <c r="J33" s="3"/>
    </row>
    <row r="34" spans="5:12" x14ac:dyDescent="0.2">
      <c r="E34"/>
      <c r="I34"/>
    </row>
    <row r="35" spans="5:12" x14ac:dyDescent="0.2">
      <c r="E35"/>
      <c r="I35"/>
    </row>
    <row r="36" spans="5:12" x14ac:dyDescent="0.2">
      <c r="E36"/>
      <c r="I36"/>
    </row>
    <row r="38" spans="5:12" ht="14.25" x14ac:dyDescent="0.2">
      <c r="E38"/>
      <c r="I38"/>
      <c r="L38" s="53"/>
    </row>
    <row r="39" spans="5:12" ht="14.25" x14ac:dyDescent="0.2">
      <c r="E39"/>
      <c r="I39"/>
      <c r="L39" s="53"/>
    </row>
  </sheetData>
  <mergeCells count="13">
    <mergeCell ref="I1:J1"/>
    <mergeCell ref="L2:M3"/>
    <mergeCell ref="A22:F22"/>
    <mergeCell ref="A23:F23"/>
    <mergeCell ref="A24:F24"/>
    <mergeCell ref="A30:F30"/>
    <mergeCell ref="A31:F31"/>
    <mergeCell ref="A32:F32"/>
    <mergeCell ref="A25:F25"/>
    <mergeCell ref="A26:F26"/>
    <mergeCell ref="A27:F27"/>
    <mergeCell ref="A28:F28"/>
    <mergeCell ref="A29:F29"/>
  </mergeCells>
  <phoneticPr fontId="0" type="noConversion"/>
  <pageMargins left="0.63" right="0.3" top="0.39370078740157483" bottom="0.43307086614173229" header="0.23622047244094491" footer="0.19685039370078741"/>
  <pageSetup paperSize="9" orientation="portrait"/>
  <headerFooter alignWithMargins="0"/>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R38"/>
  <sheetViews>
    <sheetView showZeros="0" workbookViewId="0">
      <selection activeCell="F3" sqref="F3"/>
    </sheetView>
  </sheetViews>
  <sheetFormatPr baseColWidth="10" defaultColWidth="11.42578125" defaultRowHeight="12.75" outlineLevelCol="1" x14ac:dyDescent="0.2"/>
  <cols>
    <col min="1" max="1" width="10" customWidth="1"/>
    <col min="2" max="2" width="9" customWidth="1"/>
    <col min="3" max="3" width="30.42578125" customWidth="1"/>
    <col min="4" max="4" width="15.7109375" customWidth="1"/>
    <col min="5" max="5" width="14.42578125" style="27" customWidth="1"/>
    <col min="6" max="6" width="15.28515625" customWidth="1"/>
    <col min="7" max="7" width="2.28515625" customWidth="1"/>
    <col min="8" max="8" width="2.42578125" customWidth="1"/>
    <col min="9" max="9" width="13.140625" style="29" customWidth="1" outlineLevel="1"/>
    <col min="10" max="10" width="10.42578125" customWidth="1" outlineLevel="1"/>
    <col min="11" max="11" width="2.42578125" customWidth="1"/>
    <col min="12" max="12" width="19.7109375" style="16" customWidth="1"/>
    <col min="13" max="13" width="12.42578125" bestFit="1" customWidth="1"/>
    <col min="14" max="14" width="13" customWidth="1"/>
    <col min="15" max="15" width="4.140625" bestFit="1" customWidth="1"/>
  </cols>
  <sheetData>
    <row r="1" spans="1:18" ht="26.25" customHeight="1" x14ac:dyDescent="0.2">
      <c r="A1" s="56"/>
      <c r="B1" s="8"/>
      <c r="C1" s="8"/>
      <c r="D1" s="8"/>
      <c r="E1" s="34" t="s">
        <v>20</v>
      </c>
      <c r="F1" s="35">
        <f>SUM(Menu!B3)</f>
        <v>42103</v>
      </c>
      <c r="G1" s="1"/>
      <c r="I1" s="113" t="s">
        <v>5</v>
      </c>
      <c r="J1" s="114"/>
      <c r="M1" s="11"/>
    </row>
    <row r="2" spans="1:18" s="2" customFormat="1" ht="23.25" customHeight="1" x14ac:dyDescent="0.2">
      <c r="A2" s="44" t="str">
        <f>Menu!B13</f>
        <v>Époisse | Crème brûlée | Gewürzkruste</v>
      </c>
      <c r="B2" s="45"/>
      <c r="C2" s="45"/>
      <c r="D2" s="43"/>
      <c r="E2" s="36" t="s">
        <v>21</v>
      </c>
      <c r="F2" s="37">
        <v>4</v>
      </c>
      <c r="I2" s="38">
        <v>4</v>
      </c>
      <c r="J2" s="25" t="s">
        <v>2</v>
      </c>
      <c r="L2" s="115" t="s">
        <v>25</v>
      </c>
      <c r="M2" s="116"/>
      <c r="N2"/>
      <c r="O2"/>
    </row>
    <row r="3" spans="1:18" s="11" customFormat="1" ht="21" customHeight="1" x14ac:dyDescent="0.2">
      <c r="A3" s="13" t="s">
        <v>1</v>
      </c>
      <c r="B3" s="64" t="s">
        <v>0</v>
      </c>
      <c r="C3" s="14" t="s">
        <v>10</v>
      </c>
      <c r="D3" s="39" t="s">
        <v>8</v>
      </c>
      <c r="E3" s="26" t="s">
        <v>6</v>
      </c>
      <c r="F3" s="10" t="s">
        <v>7</v>
      </c>
      <c r="I3" s="26" t="s">
        <v>11</v>
      </c>
      <c r="J3" s="12" t="s">
        <v>3</v>
      </c>
      <c r="L3" s="116"/>
      <c r="M3" s="116"/>
      <c r="N3"/>
      <c r="O3"/>
    </row>
    <row r="4" spans="1:18" ht="21.75" customHeight="1" x14ac:dyDescent="0.2">
      <c r="A4" s="73">
        <f>ROUND(SUM(J4*$F$2),2)</f>
        <v>0</v>
      </c>
      <c r="B4" s="46"/>
      <c r="C4" s="107" t="s">
        <v>121</v>
      </c>
      <c r="D4" s="66"/>
      <c r="E4" s="40"/>
      <c r="F4" s="73">
        <f>SUM(E4*A4)</f>
        <v>0</v>
      </c>
      <c r="I4" s="28"/>
      <c r="J4" s="77">
        <f t="shared" ref="J4:J20" si="0">I4/$I$2</f>
        <v>0</v>
      </c>
      <c r="K4" s="18"/>
      <c r="L4" s="51" t="s">
        <v>26</v>
      </c>
      <c r="M4" s="51">
        <v>0.25</v>
      </c>
      <c r="N4" s="50"/>
      <c r="P4" s="50"/>
      <c r="Q4" s="51"/>
      <c r="R4" s="51"/>
    </row>
    <row r="5" spans="1:18" ht="21.75" customHeight="1" x14ac:dyDescent="0.2">
      <c r="A5" s="74">
        <f>ROUND(SUM(J5*$F$2),2)</f>
        <v>0.19</v>
      </c>
      <c r="B5" s="47" t="s">
        <v>34</v>
      </c>
      <c r="C5" s="105" t="s">
        <v>85</v>
      </c>
      <c r="D5" s="67"/>
      <c r="E5" s="41"/>
      <c r="F5" s="74">
        <f t="shared" ref="F5:F20" si="1">SUM(E5*A5)</f>
        <v>0</v>
      </c>
      <c r="I5" s="28">
        <v>0.19</v>
      </c>
      <c r="J5" s="77">
        <f t="shared" si="0"/>
        <v>4.7500000000000001E-2</v>
      </c>
      <c r="K5" s="18"/>
      <c r="L5" s="51" t="s">
        <v>34</v>
      </c>
      <c r="M5" s="51">
        <v>1.25</v>
      </c>
      <c r="N5" s="50"/>
      <c r="P5" s="50"/>
      <c r="Q5" s="51"/>
      <c r="R5" s="51"/>
    </row>
    <row r="6" spans="1:18" ht="21.75" customHeight="1" x14ac:dyDescent="0.2">
      <c r="A6" s="74">
        <f t="shared" ref="A6:A20" si="2">ROUND(SUM(J6*$F$2),2)</f>
        <v>7.0000000000000007E-2</v>
      </c>
      <c r="B6" s="47" t="s">
        <v>34</v>
      </c>
      <c r="C6" s="105" t="s">
        <v>122</v>
      </c>
      <c r="D6" s="67"/>
      <c r="E6" s="41"/>
      <c r="F6" s="74">
        <f t="shared" si="1"/>
        <v>0</v>
      </c>
      <c r="I6" s="28">
        <v>7.0000000000000007E-2</v>
      </c>
      <c r="J6" s="77">
        <f t="shared" si="0"/>
        <v>1.7500000000000002E-2</v>
      </c>
      <c r="K6" s="18"/>
      <c r="L6" s="51" t="s">
        <v>22</v>
      </c>
      <c r="M6" s="51" t="s">
        <v>27</v>
      </c>
      <c r="N6" s="50"/>
      <c r="P6" s="50"/>
      <c r="Q6" s="51"/>
      <c r="R6" s="51"/>
    </row>
    <row r="7" spans="1:18" ht="21.75" customHeight="1" x14ac:dyDescent="0.2">
      <c r="A7" s="74">
        <f t="shared" si="2"/>
        <v>0.25</v>
      </c>
      <c r="B7" s="47" t="s">
        <v>26</v>
      </c>
      <c r="C7" s="105" t="s">
        <v>123</v>
      </c>
      <c r="D7" s="67"/>
      <c r="E7" s="41"/>
      <c r="F7" s="74">
        <f t="shared" si="1"/>
        <v>0</v>
      </c>
      <c r="I7" s="28">
        <v>0.25</v>
      </c>
      <c r="J7" s="77">
        <f t="shared" si="0"/>
        <v>6.25E-2</v>
      </c>
      <c r="K7" s="18"/>
      <c r="L7" s="51" t="s">
        <v>31</v>
      </c>
      <c r="M7" s="51" t="s">
        <v>32</v>
      </c>
      <c r="Q7" s="51"/>
    </row>
    <row r="8" spans="1:18" ht="25.5" x14ac:dyDescent="0.2">
      <c r="A8" s="74">
        <f t="shared" si="2"/>
        <v>4</v>
      </c>
      <c r="B8" s="47" t="s">
        <v>135</v>
      </c>
      <c r="C8" s="105" t="s">
        <v>124</v>
      </c>
      <c r="D8" s="106" t="s">
        <v>125</v>
      </c>
      <c r="E8" s="41"/>
      <c r="F8" s="74">
        <f t="shared" si="1"/>
        <v>0</v>
      </c>
      <c r="I8" s="28">
        <v>4</v>
      </c>
      <c r="J8" s="77">
        <f t="shared" si="0"/>
        <v>1</v>
      </c>
      <c r="K8" s="18"/>
      <c r="L8" s="51" t="s">
        <v>23</v>
      </c>
      <c r="M8" s="51">
        <v>1</v>
      </c>
      <c r="Q8" s="51"/>
    </row>
    <row r="9" spans="1:18" ht="21.75" customHeight="1" x14ac:dyDescent="0.2">
      <c r="A9" s="74">
        <f t="shared" si="2"/>
        <v>1</v>
      </c>
      <c r="B9" s="47" t="s">
        <v>24</v>
      </c>
      <c r="C9" s="105" t="s">
        <v>126</v>
      </c>
      <c r="D9" s="67"/>
      <c r="E9" s="41"/>
      <c r="F9" s="74">
        <f t="shared" si="1"/>
        <v>0</v>
      </c>
      <c r="I9" s="28">
        <v>1</v>
      </c>
      <c r="J9" s="77">
        <f t="shared" si="0"/>
        <v>0.25</v>
      </c>
      <c r="K9" s="18"/>
      <c r="L9" s="51" t="s">
        <v>24</v>
      </c>
      <c r="M9" s="51" t="s">
        <v>28</v>
      </c>
      <c r="Q9" s="51"/>
    </row>
    <row r="10" spans="1:18" ht="21.75" customHeight="1" x14ac:dyDescent="0.2">
      <c r="A10" s="74">
        <f t="shared" si="2"/>
        <v>0.04</v>
      </c>
      <c r="B10" s="47" t="s">
        <v>34</v>
      </c>
      <c r="C10" s="105" t="s">
        <v>79</v>
      </c>
      <c r="D10" s="67"/>
      <c r="E10" s="41"/>
      <c r="F10" s="74">
        <f t="shared" si="1"/>
        <v>0</v>
      </c>
      <c r="I10" s="28">
        <v>0.04</v>
      </c>
      <c r="J10" s="77">
        <f t="shared" si="0"/>
        <v>0.01</v>
      </c>
      <c r="K10" s="18"/>
      <c r="L10" s="51" t="s">
        <v>29</v>
      </c>
      <c r="M10" s="51" t="s">
        <v>30</v>
      </c>
      <c r="Q10" s="51"/>
    </row>
    <row r="11" spans="1:18" ht="21.75" customHeight="1" x14ac:dyDescent="0.2">
      <c r="A11" s="74">
        <f t="shared" si="2"/>
        <v>1</v>
      </c>
      <c r="B11" s="47" t="s">
        <v>94</v>
      </c>
      <c r="C11" s="105" t="s">
        <v>111</v>
      </c>
      <c r="D11" s="67"/>
      <c r="E11" s="41"/>
      <c r="F11" s="74">
        <f t="shared" si="1"/>
        <v>0</v>
      </c>
      <c r="I11" s="28">
        <v>1</v>
      </c>
      <c r="J11" s="77">
        <f t="shared" si="0"/>
        <v>0.25</v>
      </c>
      <c r="K11" s="18"/>
      <c r="L11" s="52" t="s">
        <v>33</v>
      </c>
      <c r="Q11" s="51"/>
    </row>
    <row r="12" spans="1:18" ht="21.75" customHeight="1" x14ac:dyDescent="0.2">
      <c r="A12" s="74">
        <f t="shared" si="2"/>
        <v>1</v>
      </c>
      <c r="B12" s="47" t="s">
        <v>94</v>
      </c>
      <c r="C12" s="105" t="s">
        <v>127</v>
      </c>
      <c r="D12" s="106" t="s">
        <v>88</v>
      </c>
      <c r="E12" s="41"/>
      <c r="F12" s="74">
        <f t="shared" si="1"/>
        <v>0</v>
      </c>
      <c r="I12" s="28">
        <v>1</v>
      </c>
      <c r="J12" s="77">
        <f t="shared" si="0"/>
        <v>0.25</v>
      </c>
      <c r="K12" s="18"/>
      <c r="M12" s="11"/>
      <c r="Q12" s="51"/>
    </row>
    <row r="13" spans="1:18" ht="21.75" customHeight="1" x14ac:dyDescent="0.2">
      <c r="A13" s="74">
        <f t="shared" si="2"/>
        <v>0</v>
      </c>
      <c r="B13" s="47"/>
      <c r="C13" s="54"/>
      <c r="D13" s="67"/>
      <c r="E13" s="41"/>
      <c r="F13" s="74">
        <f t="shared" si="1"/>
        <v>0</v>
      </c>
      <c r="I13" s="28"/>
      <c r="J13" s="77">
        <f t="shared" si="0"/>
        <v>0</v>
      </c>
      <c r="K13" s="18"/>
      <c r="M13" s="11"/>
      <c r="Q13" s="51"/>
    </row>
    <row r="14" spans="1:18" ht="21.75" customHeight="1" x14ac:dyDescent="0.2">
      <c r="A14" s="74">
        <f t="shared" si="2"/>
        <v>0</v>
      </c>
      <c r="B14" s="47"/>
      <c r="C14" s="108" t="s">
        <v>128</v>
      </c>
      <c r="D14" s="67"/>
      <c r="E14" s="41"/>
      <c r="F14" s="74">
        <f t="shared" si="1"/>
        <v>0</v>
      </c>
      <c r="I14" s="28"/>
      <c r="J14" s="77">
        <f t="shared" si="0"/>
        <v>0</v>
      </c>
      <c r="K14" s="18"/>
      <c r="Q14" s="51"/>
    </row>
    <row r="15" spans="1:18" ht="21.75" customHeight="1" x14ac:dyDescent="0.2">
      <c r="A15" s="74">
        <f t="shared" si="2"/>
        <v>0.05</v>
      </c>
      <c r="B15" s="47" t="s">
        <v>26</v>
      </c>
      <c r="C15" s="105" t="s">
        <v>129</v>
      </c>
      <c r="D15" s="67"/>
      <c r="E15" s="41"/>
      <c r="F15" s="74">
        <f t="shared" si="1"/>
        <v>0</v>
      </c>
      <c r="I15" s="28">
        <v>0.05</v>
      </c>
      <c r="J15" s="77">
        <f t="shared" si="0"/>
        <v>1.2500000000000001E-2</v>
      </c>
      <c r="K15" s="18"/>
      <c r="Q15" s="51"/>
    </row>
    <row r="16" spans="1:18" ht="21.75" customHeight="1" x14ac:dyDescent="0.2">
      <c r="A16" s="74">
        <f t="shared" si="2"/>
        <v>0.5</v>
      </c>
      <c r="B16" s="47" t="s">
        <v>35</v>
      </c>
      <c r="C16" s="105" t="s">
        <v>87</v>
      </c>
      <c r="D16" s="106" t="s">
        <v>88</v>
      </c>
      <c r="E16" s="41"/>
      <c r="F16" s="74">
        <f t="shared" si="1"/>
        <v>0</v>
      </c>
      <c r="I16" s="28">
        <v>0.5</v>
      </c>
      <c r="J16" s="77">
        <f t="shared" si="0"/>
        <v>0.125</v>
      </c>
      <c r="K16" s="18"/>
      <c r="Q16" s="51"/>
    </row>
    <row r="17" spans="1:12" ht="21.75" customHeight="1" x14ac:dyDescent="0.2">
      <c r="A17" s="74">
        <f t="shared" si="2"/>
        <v>0.5</v>
      </c>
      <c r="B17" s="47" t="s">
        <v>35</v>
      </c>
      <c r="C17" s="105" t="s">
        <v>130</v>
      </c>
      <c r="D17" s="106" t="s">
        <v>88</v>
      </c>
      <c r="E17" s="41"/>
      <c r="F17" s="74">
        <f t="shared" si="1"/>
        <v>0</v>
      </c>
      <c r="I17" s="28">
        <v>0.5</v>
      </c>
      <c r="J17" s="77">
        <f t="shared" si="0"/>
        <v>0.125</v>
      </c>
      <c r="K17" s="18"/>
    </row>
    <row r="18" spans="1:12" ht="21.75" customHeight="1" x14ac:dyDescent="0.2">
      <c r="A18" s="75">
        <f t="shared" si="2"/>
        <v>0.5</v>
      </c>
      <c r="B18" s="47" t="s">
        <v>35</v>
      </c>
      <c r="C18" s="105" t="s">
        <v>131</v>
      </c>
      <c r="D18" s="106" t="s">
        <v>88</v>
      </c>
      <c r="E18" s="41"/>
      <c r="F18" s="75">
        <f t="shared" si="1"/>
        <v>0</v>
      </c>
      <c r="I18" s="28">
        <v>0.5</v>
      </c>
      <c r="J18" s="77">
        <f t="shared" si="0"/>
        <v>0.125</v>
      </c>
      <c r="K18" s="18"/>
    </row>
    <row r="19" spans="1:12" ht="21.75" customHeight="1" x14ac:dyDescent="0.2">
      <c r="A19" s="75">
        <f t="shared" si="2"/>
        <v>1</v>
      </c>
      <c r="B19" s="47" t="s">
        <v>24</v>
      </c>
      <c r="C19" s="105" t="s">
        <v>132</v>
      </c>
      <c r="D19" s="106" t="s">
        <v>133</v>
      </c>
      <c r="E19" s="41"/>
      <c r="F19" s="75">
        <f t="shared" si="1"/>
        <v>0</v>
      </c>
      <c r="I19" s="28">
        <v>1</v>
      </c>
      <c r="J19" s="77">
        <f t="shared" si="0"/>
        <v>0.25</v>
      </c>
    </row>
    <row r="20" spans="1:12" ht="21.75" customHeight="1" x14ac:dyDescent="0.2">
      <c r="A20" s="75">
        <f t="shared" si="2"/>
        <v>0.5</v>
      </c>
      <c r="B20" s="57" t="s">
        <v>35</v>
      </c>
      <c r="C20" s="109" t="s">
        <v>134</v>
      </c>
      <c r="D20" s="111" t="s">
        <v>88</v>
      </c>
      <c r="E20" s="41"/>
      <c r="F20" s="76">
        <f t="shared" si="1"/>
        <v>0</v>
      </c>
      <c r="I20" s="55">
        <v>0.5</v>
      </c>
      <c r="J20" s="78">
        <f t="shared" si="0"/>
        <v>0.125</v>
      </c>
    </row>
    <row r="21" spans="1:12" s="3" customFormat="1" ht="22.5" customHeight="1" x14ac:dyDescent="0.2">
      <c r="A21" s="79" t="s">
        <v>19</v>
      </c>
      <c r="B21" s="80"/>
      <c r="C21" s="80"/>
      <c r="D21" s="81" t="s">
        <v>43</v>
      </c>
      <c r="E21" s="81"/>
      <c r="F21" s="82"/>
      <c r="G21"/>
      <c r="H21"/>
      <c r="L21" s="33"/>
    </row>
    <row r="22" spans="1:12" ht="31.5" customHeight="1" x14ac:dyDescent="0.2">
      <c r="A22" s="117" t="s">
        <v>138</v>
      </c>
      <c r="B22" s="118"/>
      <c r="C22" s="118"/>
      <c r="D22" s="118"/>
      <c r="E22" s="118"/>
      <c r="F22" s="119"/>
    </row>
    <row r="23" spans="1:12" ht="50.45" customHeight="1" x14ac:dyDescent="0.2">
      <c r="A23" s="120" t="s">
        <v>137</v>
      </c>
      <c r="B23" s="121"/>
      <c r="C23" s="121"/>
      <c r="D23" s="121"/>
      <c r="E23" s="121"/>
      <c r="F23" s="122"/>
    </row>
    <row r="24" spans="1:12" ht="31.5" customHeight="1" x14ac:dyDescent="0.2">
      <c r="A24" s="120" t="s">
        <v>136</v>
      </c>
      <c r="B24" s="121"/>
      <c r="C24" s="121"/>
      <c r="D24" s="121"/>
      <c r="E24" s="121"/>
      <c r="F24" s="122"/>
    </row>
    <row r="25" spans="1:12" ht="31.5" customHeight="1" x14ac:dyDescent="0.2">
      <c r="A25" s="120"/>
      <c r="B25" s="121"/>
      <c r="C25" s="121"/>
      <c r="D25" s="121"/>
      <c r="E25" s="121"/>
      <c r="F25" s="122"/>
    </row>
    <row r="26" spans="1:12" ht="31.5" customHeight="1" x14ac:dyDescent="0.2">
      <c r="A26" s="120"/>
      <c r="B26" s="121"/>
      <c r="C26" s="121"/>
      <c r="D26" s="121"/>
      <c r="E26" s="121"/>
      <c r="F26" s="122"/>
    </row>
    <row r="27" spans="1:12" s="3" customFormat="1" ht="29.25" customHeight="1" x14ac:dyDescent="0.2">
      <c r="A27" s="120"/>
      <c r="B27" s="121"/>
      <c r="C27" s="121"/>
      <c r="D27" s="121"/>
      <c r="E27" s="121"/>
      <c r="F27" s="122"/>
      <c r="G27"/>
      <c r="H27"/>
    </row>
    <row r="28" spans="1:12" ht="29.25" customHeight="1" x14ac:dyDescent="0.2">
      <c r="A28" s="120"/>
      <c r="B28" s="121"/>
      <c r="C28" s="121"/>
      <c r="D28" s="121"/>
      <c r="E28" s="121"/>
      <c r="F28" s="122"/>
      <c r="I28" s="3"/>
      <c r="J28" s="3"/>
      <c r="K28" s="3"/>
      <c r="L28" s="3"/>
    </row>
    <row r="29" spans="1:12" ht="29.25" customHeight="1" x14ac:dyDescent="0.2">
      <c r="A29" s="120"/>
      <c r="B29" s="121"/>
      <c r="C29" s="121"/>
      <c r="D29" s="121"/>
      <c r="E29" s="121"/>
      <c r="F29" s="122"/>
      <c r="I29" s="3"/>
      <c r="J29" s="3"/>
      <c r="K29" s="3"/>
      <c r="L29" s="3"/>
    </row>
    <row r="30" spans="1:12" ht="29.25" customHeight="1" x14ac:dyDescent="0.2">
      <c r="A30" s="120"/>
      <c r="B30" s="121"/>
      <c r="C30" s="121"/>
      <c r="D30" s="121"/>
      <c r="E30" s="121"/>
      <c r="F30" s="122"/>
      <c r="I30" s="3"/>
      <c r="J30" s="3"/>
      <c r="K30" s="3"/>
      <c r="L30" s="3"/>
    </row>
    <row r="31" spans="1:12" ht="29.25" customHeight="1" x14ac:dyDescent="0.2">
      <c r="A31" s="123"/>
      <c r="B31" s="124"/>
      <c r="C31" s="124"/>
      <c r="D31" s="124"/>
      <c r="E31" s="124"/>
      <c r="F31" s="125"/>
    </row>
    <row r="32" spans="1:12" x14ac:dyDescent="0.2">
      <c r="E32"/>
      <c r="I32"/>
      <c r="J32" s="3"/>
    </row>
    <row r="33" spans="5:12" x14ac:dyDescent="0.2">
      <c r="E33"/>
      <c r="I33"/>
    </row>
    <row r="34" spans="5:12" x14ac:dyDescent="0.2">
      <c r="E34"/>
      <c r="I34"/>
    </row>
    <row r="35" spans="5:12" x14ac:dyDescent="0.2">
      <c r="E35"/>
      <c r="I35"/>
    </row>
    <row r="37" spans="5:12" ht="14.25" x14ac:dyDescent="0.2">
      <c r="E37"/>
      <c r="I37"/>
      <c r="L37" s="53"/>
    </row>
    <row r="38" spans="5:12" ht="14.25" x14ac:dyDescent="0.2">
      <c r="E38"/>
      <c r="I38"/>
      <c r="L38" s="53"/>
    </row>
  </sheetData>
  <mergeCells count="12">
    <mergeCell ref="I1:J1"/>
    <mergeCell ref="L2:M3"/>
    <mergeCell ref="A22:F22"/>
    <mergeCell ref="A23:F23"/>
    <mergeCell ref="A29:F29"/>
    <mergeCell ref="A30:F30"/>
    <mergeCell ref="A31:F31"/>
    <mergeCell ref="A24:F24"/>
    <mergeCell ref="A25:F25"/>
    <mergeCell ref="A26:F26"/>
    <mergeCell ref="A27:F27"/>
    <mergeCell ref="A28:F28"/>
  </mergeCells>
  <phoneticPr fontId="0" type="noConversion"/>
  <pageMargins left="0.63" right="0.3" top="0.39370078740157483" bottom="0.43307086614173229" header="0.23622047244094491" footer="0.19685039370078741"/>
  <pageSetup paperSize="9" orientation="portrait"/>
  <headerFooter alignWithMargins="0"/>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L92"/>
  <sheetViews>
    <sheetView showZeros="0" zoomScaleSheetLayoutView="100" workbookViewId="0">
      <selection activeCell="H89" sqref="H89"/>
    </sheetView>
  </sheetViews>
  <sheetFormatPr baseColWidth="10" defaultColWidth="9.140625" defaultRowHeight="11.25" customHeight="1" x14ac:dyDescent="0.2"/>
  <cols>
    <col min="1" max="1" width="8.28515625" style="18" customWidth="1"/>
    <col min="2" max="2" width="8.7109375" style="18" customWidth="1"/>
    <col min="3" max="3" width="50.140625" style="23" customWidth="1"/>
    <col min="4" max="4" width="23.42578125" style="23" customWidth="1"/>
    <col min="5" max="5" width="6.42578125" style="24" customWidth="1"/>
    <col min="6" max="8" width="5.42578125" style="18" customWidth="1"/>
    <col min="9" max="16384" width="9.140625" style="18"/>
  </cols>
  <sheetData>
    <row r="1" spans="1:12" ht="16.5" customHeight="1" x14ac:dyDescent="0.2">
      <c r="A1" s="69" t="s">
        <v>42</v>
      </c>
      <c r="B1" s="32"/>
      <c r="C1" s="30" t="s">
        <v>15</v>
      </c>
      <c r="D1" s="83">
        <f>Dessert!F1</f>
        <v>42103</v>
      </c>
      <c r="E1" s="22" t="s">
        <v>4</v>
      </c>
    </row>
    <row r="2" spans="1:12" ht="16.5" customHeight="1" x14ac:dyDescent="0.2">
      <c r="A2" s="19" t="s">
        <v>1</v>
      </c>
      <c r="B2" s="20" t="s">
        <v>0</v>
      </c>
      <c r="C2" s="21" t="s">
        <v>16</v>
      </c>
      <c r="D2" s="18"/>
      <c r="E2" s="18"/>
    </row>
    <row r="3" spans="1:12" s="89" customFormat="1" ht="14.25" customHeight="1" x14ac:dyDescent="0.2">
      <c r="A3" s="84" t="str">
        <f>Vorspeise!A2</f>
        <v>Soba | Tofu | Sesam</v>
      </c>
      <c r="B3" s="85"/>
      <c r="C3" s="86"/>
      <c r="D3" s="87" t="s">
        <v>8</v>
      </c>
      <c r="E3" s="88"/>
      <c r="G3" s="90"/>
      <c r="H3" s="91"/>
      <c r="I3" s="91"/>
      <c r="J3" s="91"/>
      <c r="K3" s="91"/>
      <c r="L3" s="91"/>
    </row>
    <row r="4" spans="1:12" s="89" customFormat="1" ht="14.25" customHeight="1" x14ac:dyDescent="0.2">
      <c r="A4" s="92">
        <f>SUM(Vorspeise!A4)</f>
        <v>0</v>
      </c>
      <c r="B4" s="93">
        <f>Vorspeise!B4</f>
        <v>0</v>
      </c>
      <c r="C4" s="94" t="str">
        <f>Vorspeise!C4</f>
        <v>Soba-Nudelsalat</v>
      </c>
      <c r="D4" s="95">
        <f>Vorspeise!D4</f>
        <v>0</v>
      </c>
      <c r="E4" s="96"/>
      <c r="G4" s="91"/>
      <c r="H4" s="91"/>
      <c r="I4" s="91"/>
      <c r="J4" s="91"/>
      <c r="K4" s="91"/>
      <c r="L4" s="91"/>
    </row>
    <row r="5" spans="1:12" s="89" customFormat="1" ht="14.25" customHeight="1" x14ac:dyDescent="0.2">
      <c r="A5" s="97">
        <f>SUM(Vorspeise!A5)</f>
        <v>0.25</v>
      </c>
      <c r="B5" s="98" t="str">
        <f>Vorspeise!B5</f>
        <v>Kg</v>
      </c>
      <c r="C5" s="99" t="str">
        <f>Vorspeise!C5</f>
        <v>Soba Nudeln (Buchweizennudeln)</v>
      </c>
      <c r="D5" s="95">
        <f>Vorspeise!D5</f>
        <v>0</v>
      </c>
      <c r="E5" s="100"/>
      <c r="G5" s="91"/>
      <c r="H5" s="91"/>
      <c r="I5" s="91"/>
      <c r="J5" s="91"/>
      <c r="K5" s="91"/>
      <c r="L5" s="91"/>
    </row>
    <row r="6" spans="1:12" s="89" customFormat="1" ht="14.25" customHeight="1" x14ac:dyDescent="0.2">
      <c r="A6" s="97">
        <f>SUM(Vorspeise!A6)</f>
        <v>0.15</v>
      </c>
      <c r="B6" s="98" t="str">
        <f>Vorspeise!B6</f>
        <v>Kg</v>
      </c>
      <c r="C6" s="99" t="str">
        <f>Vorspeise!C6</f>
        <v>Bohnen extra fein</v>
      </c>
      <c r="D6" s="95">
        <f>Vorspeise!D6</f>
        <v>0</v>
      </c>
      <c r="E6" s="100"/>
      <c r="G6" s="91"/>
      <c r="H6" s="91"/>
      <c r="I6" s="91"/>
      <c r="J6" s="91"/>
      <c r="K6" s="91"/>
      <c r="L6" s="91"/>
    </row>
    <row r="7" spans="1:12" s="89" customFormat="1" ht="14.25" customHeight="1" x14ac:dyDescent="0.2">
      <c r="A7" s="97">
        <f>SUM(Vorspeise!A7)</f>
        <v>0.2</v>
      </c>
      <c r="B7" s="98" t="str">
        <f>Vorspeise!B7</f>
        <v>Kg</v>
      </c>
      <c r="C7" s="99" t="str">
        <f>Vorspeise!C7</f>
        <v>Seidentofu</v>
      </c>
      <c r="D7" s="95" t="str">
        <f>Vorspeise!D7</f>
        <v>zum Garnieren</v>
      </c>
      <c r="E7" s="100"/>
      <c r="G7" s="91"/>
      <c r="H7" s="91"/>
      <c r="I7" s="91"/>
      <c r="J7" s="91"/>
      <c r="K7" s="91"/>
      <c r="L7" s="91"/>
    </row>
    <row r="8" spans="1:12" s="89" customFormat="1" ht="14.25" customHeight="1" x14ac:dyDescent="0.2">
      <c r="A8" s="97">
        <f>SUM(Vorspeise!A8)</f>
        <v>2</v>
      </c>
      <c r="B8" s="98" t="str">
        <f>Vorspeise!B8</f>
        <v>EL</v>
      </c>
      <c r="C8" s="99" t="str">
        <f>Vorspeise!C8</f>
        <v>Schwarzer Sesam, geröstet</v>
      </c>
      <c r="D8" s="95">
        <f>Vorspeise!D8</f>
        <v>0</v>
      </c>
      <c r="E8" s="100"/>
      <c r="G8" s="91"/>
      <c r="H8" s="91"/>
      <c r="I8" s="91"/>
      <c r="J8" s="91"/>
      <c r="K8" s="91"/>
      <c r="L8" s="91"/>
    </row>
    <row r="9" spans="1:12" s="89" customFormat="1" ht="14.25" customHeight="1" x14ac:dyDescent="0.2">
      <c r="A9" s="97">
        <f>SUM(Vorspeise!A9)</f>
        <v>0</v>
      </c>
      <c r="B9" s="98">
        <f>Vorspeise!B9</f>
        <v>0</v>
      </c>
      <c r="C9" s="99">
        <f>Vorspeise!C9</f>
        <v>0</v>
      </c>
      <c r="D9" s="95">
        <f>Vorspeise!D9</f>
        <v>0</v>
      </c>
      <c r="E9" s="100"/>
      <c r="G9" s="91"/>
      <c r="H9" s="91"/>
      <c r="I9" s="91"/>
      <c r="J9" s="91"/>
      <c r="K9" s="91"/>
      <c r="L9" s="91"/>
    </row>
    <row r="10" spans="1:12" s="89" customFormat="1" ht="14.25" customHeight="1" x14ac:dyDescent="0.2">
      <c r="A10" s="97">
        <f>SUM(Vorspeise!A10)</f>
        <v>0</v>
      </c>
      <c r="B10" s="98">
        <f>Vorspeise!B10</f>
        <v>0</v>
      </c>
      <c r="C10" s="99" t="str">
        <f>Vorspeise!C10</f>
        <v>Vinaigrette</v>
      </c>
      <c r="D10" s="95">
        <f>Vorspeise!D10</f>
        <v>0</v>
      </c>
      <c r="E10" s="100"/>
      <c r="G10" s="91"/>
      <c r="H10" s="91"/>
      <c r="I10" s="91"/>
      <c r="J10" s="91"/>
      <c r="K10" s="91"/>
      <c r="L10" s="91"/>
    </row>
    <row r="11" spans="1:12" s="89" customFormat="1" ht="14.25" customHeight="1" x14ac:dyDescent="0.2">
      <c r="A11" s="97">
        <f>SUM(Vorspeise!A11)</f>
        <v>0.08</v>
      </c>
      <c r="B11" s="98" t="str">
        <f>Vorspeise!B11</f>
        <v>Lt</v>
      </c>
      <c r="C11" s="99" t="str">
        <f>Vorspeise!C11</f>
        <v>Balsamicoessig</v>
      </c>
      <c r="D11" s="95">
        <f>Vorspeise!D11</f>
        <v>0</v>
      </c>
      <c r="E11" s="100"/>
      <c r="G11" s="91"/>
      <c r="H11" s="91"/>
      <c r="I11" s="91"/>
      <c r="J11" s="91"/>
      <c r="K11" s="91"/>
      <c r="L11" s="91"/>
    </row>
    <row r="12" spans="1:12" s="89" customFormat="1" ht="14.25" customHeight="1" x14ac:dyDescent="0.2">
      <c r="A12" s="97">
        <f>SUM(Vorspeise!A12)</f>
        <v>0.03</v>
      </c>
      <c r="B12" s="98" t="str">
        <f>Vorspeise!B12</f>
        <v>Lt</v>
      </c>
      <c r="C12" s="99" t="str">
        <f>Vorspeise!C12</f>
        <v>Sojasauce</v>
      </c>
      <c r="D12" s="95">
        <f>Vorspeise!D12</f>
        <v>0</v>
      </c>
      <c r="E12" s="100"/>
      <c r="G12" s="91"/>
      <c r="H12" s="91"/>
      <c r="I12" s="91"/>
      <c r="J12" s="91"/>
      <c r="K12" s="91"/>
      <c r="L12" s="91"/>
    </row>
    <row r="13" spans="1:12" s="89" customFormat="1" ht="14.25" customHeight="1" x14ac:dyDescent="0.2">
      <c r="A13" s="97">
        <f>SUM(Vorspeise!A13)</f>
        <v>1</v>
      </c>
      <c r="B13" s="98" t="str">
        <f>Vorspeise!B13</f>
        <v>Stk</v>
      </c>
      <c r="C13" s="99" t="str">
        <f>Vorspeise!C13</f>
        <v>grüne Chilli</v>
      </c>
      <c r="D13" s="95" t="str">
        <f>Vorspeise!D13</f>
        <v>entkernt und fein gewürfelt</v>
      </c>
      <c r="E13" s="100"/>
      <c r="G13" s="91"/>
      <c r="H13" s="91"/>
      <c r="I13" s="91"/>
      <c r="J13" s="91"/>
      <c r="K13" s="91"/>
      <c r="L13" s="91"/>
    </row>
    <row r="14" spans="1:12" s="89" customFormat="1" ht="14.25" customHeight="1" x14ac:dyDescent="0.2">
      <c r="A14" s="97">
        <f>SUM(Vorspeise!A14)</f>
        <v>0.5</v>
      </c>
      <c r="B14" s="98" t="str">
        <f>Vorspeise!B14</f>
        <v>Stk</v>
      </c>
      <c r="C14" s="99" t="str">
        <f>Vorspeise!C14</f>
        <v>Knoblauchzehe</v>
      </c>
      <c r="D14" s="95" t="str">
        <f>Vorspeise!D14</f>
        <v>fein gehackt</v>
      </c>
      <c r="E14" s="100"/>
      <c r="G14" s="91"/>
      <c r="H14" s="91"/>
      <c r="I14" s="91"/>
      <c r="J14" s="91"/>
      <c r="K14" s="91"/>
      <c r="L14" s="91"/>
    </row>
    <row r="15" spans="1:12" s="89" customFormat="1" ht="14.25" customHeight="1" x14ac:dyDescent="0.2">
      <c r="A15" s="97">
        <f>SUM(Vorspeise!A15)</f>
        <v>2</v>
      </c>
      <c r="B15" s="98" t="str">
        <f>Vorspeise!B15</f>
        <v>TL</v>
      </c>
      <c r="C15" s="99" t="str">
        <f>Vorspeise!C15</f>
        <v>Honig</v>
      </c>
      <c r="D15" s="95">
        <f>Vorspeise!D15</f>
        <v>0</v>
      </c>
      <c r="E15" s="100"/>
      <c r="G15" s="91"/>
      <c r="H15" s="91"/>
      <c r="I15" s="91"/>
      <c r="J15" s="91"/>
      <c r="K15" s="91"/>
      <c r="L15" s="91"/>
    </row>
    <row r="16" spans="1:12" s="89" customFormat="1" ht="14.25" customHeight="1" x14ac:dyDescent="0.2">
      <c r="A16" s="97">
        <f>SUM(Vorspeise!A16)</f>
        <v>1</v>
      </c>
      <c r="B16" s="98" t="str">
        <f>Vorspeise!B16</f>
        <v>Stk</v>
      </c>
      <c r="C16" s="99" t="str">
        <f>Vorspeise!C16</f>
        <v>Limette</v>
      </c>
      <c r="D16" s="95" t="str">
        <f>Vorspeise!D16</f>
        <v>abgeriebene Schale</v>
      </c>
      <c r="E16" s="100"/>
      <c r="G16" s="91"/>
      <c r="H16" s="91"/>
      <c r="I16" s="91"/>
      <c r="J16" s="91"/>
      <c r="K16" s="91"/>
      <c r="L16" s="91"/>
    </row>
    <row r="17" spans="1:12" s="89" customFormat="1" ht="14.25" customHeight="1" x14ac:dyDescent="0.2">
      <c r="A17" s="97">
        <f>SUM(Vorspeise!A17)</f>
        <v>1</v>
      </c>
      <c r="B17" s="98" t="str">
        <f>Vorspeise!B17</f>
        <v>TL</v>
      </c>
      <c r="C17" s="99" t="str">
        <f>Vorspeise!C17</f>
        <v>Voatsiperifery-Pfeffer</v>
      </c>
      <c r="D17" s="95" t="str">
        <f>Vorspeise!D17</f>
        <v>gemörsert</v>
      </c>
      <c r="E17" s="100"/>
      <c r="G17" s="91"/>
      <c r="H17" s="91"/>
      <c r="I17" s="91"/>
      <c r="J17" s="91"/>
      <c r="K17" s="91"/>
      <c r="L17" s="91"/>
    </row>
    <row r="18" spans="1:12" s="89" customFormat="1" ht="14.25" customHeight="1" x14ac:dyDescent="0.2">
      <c r="A18" s="97">
        <f>SUM(Vorspeise!A18)</f>
        <v>0.1</v>
      </c>
      <c r="B18" s="98" t="str">
        <f>Vorspeise!B18</f>
        <v>Lt</v>
      </c>
      <c r="C18" s="99" t="str">
        <f>Vorspeise!C18</f>
        <v>Olivenöl</v>
      </c>
      <c r="D18" s="95">
        <f>Vorspeise!D18</f>
        <v>0</v>
      </c>
      <c r="E18" s="100"/>
      <c r="G18" s="91"/>
      <c r="H18" s="91"/>
      <c r="I18" s="91"/>
      <c r="J18" s="91"/>
      <c r="K18" s="91"/>
      <c r="L18" s="91"/>
    </row>
    <row r="19" spans="1:12" s="89" customFormat="1" ht="14.25" customHeight="1" x14ac:dyDescent="0.2">
      <c r="A19" s="97">
        <f>SUM(Vorspeise!A19)</f>
        <v>0.05</v>
      </c>
      <c r="B19" s="98" t="str">
        <f>Vorspeise!B19</f>
        <v>Lt</v>
      </c>
      <c r="C19" s="99" t="str">
        <f>Vorspeise!C19</f>
        <v>Sesamöl</v>
      </c>
      <c r="D19" s="95">
        <f>Vorspeise!D19</f>
        <v>0</v>
      </c>
      <c r="E19" s="100"/>
      <c r="G19" s="91"/>
      <c r="H19" s="91"/>
      <c r="I19" s="91"/>
      <c r="J19" s="91"/>
      <c r="K19" s="91"/>
      <c r="L19" s="91"/>
    </row>
    <row r="20" spans="1:12" s="89" customFormat="1" ht="14.25" customHeight="1" x14ac:dyDescent="0.2">
      <c r="A20" s="97">
        <f>SUM(Vorspeise!A20)</f>
        <v>0</v>
      </c>
      <c r="B20" s="101">
        <f>Vorspeise!B20</f>
        <v>0</v>
      </c>
      <c r="C20" s="99" t="str">
        <f>Vorspeise!C20</f>
        <v>Kresse</v>
      </c>
      <c r="D20" s="95">
        <f>Vorspeise!D20</f>
        <v>0</v>
      </c>
      <c r="E20" s="102"/>
      <c r="G20" s="91"/>
      <c r="H20" s="91"/>
      <c r="I20" s="91"/>
      <c r="J20" s="91"/>
      <c r="K20" s="91"/>
      <c r="L20" s="91"/>
    </row>
    <row r="21" spans="1:12" s="89" customFormat="1" ht="14.25" customHeight="1" x14ac:dyDescent="0.2">
      <c r="A21" s="84" t="str">
        <f>Suppe!A2</f>
        <v>Spargel | Ricotta | Crêpes</v>
      </c>
      <c r="B21" s="85"/>
      <c r="C21" s="86"/>
      <c r="D21" s="87" t="s">
        <v>8</v>
      </c>
      <c r="E21" s="88"/>
    </row>
    <row r="22" spans="1:12" s="89" customFormat="1" ht="14.25" customHeight="1" x14ac:dyDescent="0.2">
      <c r="A22" s="97">
        <f>SUM(Suppe!A4)</f>
        <v>0</v>
      </c>
      <c r="B22" s="98">
        <f>Suppe!B4</f>
        <v>0</v>
      </c>
      <c r="C22" s="99" t="str">
        <f>Suppe!C4</f>
        <v>Suppe</v>
      </c>
      <c r="D22" s="95">
        <f>Suppe!D4</f>
        <v>0</v>
      </c>
      <c r="E22" s="100"/>
      <c r="G22" s="91"/>
      <c r="H22" s="91"/>
      <c r="I22" s="91"/>
      <c r="J22" s="91"/>
      <c r="K22" s="91"/>
      <c r="L22" s="91"/>
    </row>
    <row r="23" spans="1:12" s="89" customFormat="1" ht="14.25" customHeight="1" x14ac:dyDescent="0.2">
      <c r="A23" s="97">
        <f>SUM(Suppe!A5)</f>
        <v>3</v>
      </c>
      <c r="B23" s="98" t="str">
        <f>Suppe!B5</f>
        <v>Stk</v>
      </c>
      <c r="C23" s="99" t="str">
        <f>Suppe!C5</f>
        <v>Schalotten</v>
      </c>
      <c r="D23" s="95" t="str">
        <f>Suppe!D5</f>
        <v>fein geschnitten</v>
      </c>
      <c r="E23" s="100"/>
      <c r="G23" s="91"/>
      <c r="H23" s="91"/>
      <c r="I23" s="91"/>
      <c r="J23" s="91"/>
      <c r="K23" s="91"/>
      <c r="L23" s="91"/>
    </row>
    <row r="24" spans="1:12" s="89" customFormat="1" ht="14.25" customHeight="1" x14ac:dyDescent="0.2">
      <c r="A24" s="97">
        <f>SUM(Suppe!A6)</f>
        <v>0.4</v>
      </c>
      <c r="B24" s="98" t="str">
        <f>Suppe!B6</f>
        <v>Kg</v>
      </c>
      <c r="C24" s="99" t="str">
        <f>Suppe!C6</f>
        <v>Weisser Spargel</v>
      </c>
      <c r="D24" s="95" t="str">
        <f>Suppe!D6</f>
        <v>geschält und in feine Scheiben geschnitten</v>
      </c>
      <c r="E24" s="100"/>
      <c r="G24" s="91"/>
      <c r="H24" s="91"/>
      <c r="I24" s="91"/>
      <c r="J24" s="91"/>
      <c r="K24" s="91"/>
      <c r="L24" s="91"/>
    </row>
    <row r="25" spans="1:12" s="89" customFormat="1" ht="14.25" customHeight="1" x14ac:dyDescent="0.2">
      <c r="A25" s="97">
        <f>SUM(Suppe!A7)</f>
        <v>0.05</v>
      </c>
      <c r="B25" s="98" t="str">
        <f>Suppe!B7</f>
        <v>Kg</v>
      </c>
      <c r="C25" s="99" t="str">
        <f>Suppe!C7</f>
        <v>Butter</v>
      </c>
      <c r="D25" s="95">
        <f>Suppe!D7</f>
        <v>0</v>
      </c>
      <c r="E25" s="100"/>
      <c r="G25" s="91"/>
      <c r="H25" s="91"/>
      <c r="I25" s="91"/>
      <c r="J25" s="91"/>
      <c r="K25" s="91"/>
      <c r="L25" s="91"/>
    </row>
    <row r="26" spans="1:12" s="89" customFormat="1" ht="14.25" customHeight="1" x14ac:dyDescent="0.2">
      <c r="A26" s="97">
        <f>SUM(Suppe!A8)</f>
        <v>0.1</v>
      </c>
      <c r="B26" s="98" t="str">
        <f>Suppe!B8</f>
        <v>Lt</v>
      </c>
      <c r="C26" s="99" t="str">
        <f>Suppe!C8</f>
        <v>Weisswein</v>
      </c>
      <c r="D26" s="95">
        <f>Suppe!D8</f>
        <v>0</v>
      </c>
      <c r="E26" s="100"/>
      <c r="G26" s="91"/>
      <c r="H26" s="91"/>
      <c r="I26" s="91"/>
      <c r="J26" s="91"/>
      <c r="K26" s="91"/>
      <c r="L26" s="91"/>
    </row>
    <row r="27" spans="1:12" s="89" customFormat="1" ht="14.25" customHeight="1" x14ac:dyDescent="0.2">
      <c r="A27" s="97">
        <f>SUM(Suppe!A9)</f>
        <v>0.5</v>
      </c>
      <c r="B27" s="98" t="str">
        <f>Suppe!B9</f>
        <v>Lt</v>
      </c>
      <c r="C27" s="99" t="str">
        <f>Suppe!C9</f>
        <v>Gemüsefond</v>
      </c>
      <c r="D27" s="95">
        <f>Suppe!D9</f>
        <v>0</v>
      </c>
      <c r="E27" s="100"/>
      <c r="G27" s="91"/>
      <c r="H27" s="91"/>
      <c r="I27" s="91"/>
      <c r="J27" s="91"/>
      <c r="K27" s="91"/>
      <c r="L27" s="91"/>
    </row>
    <row r="28" spans="1:12" s="89" customFormat="1" ht="14.25" customHeight="1" x14ac:dyDescent="0.2">
      <c r="A28" s="97">
        <f>SUM(Suppe!A10)</f>
        <v>0.4</v>
      </c>
      <c r="B28" s="98" t="str">
        <f>Suppe!B10</f>
        <v>Lt</v>
      </c>
      <c r="C28" s="99" t="str">
        <f>Suppe!C10</f>
        <v>Reismilch</v>
      </c>
      <c r="D28" s="95">
        <f>Suppe!D10</f>
        <v>0</v>
      </c>
      <c r="E28" s="100"/>
      <c r="G28" s="91"/>
      <c r="H28" s="91"/>
      <c r="I28" s="91"/>
      <c r="J28" s="91"/>
      <c r="K28" s="91"/>
      <c r="L28" s="91"/>
    </row>
    <row r="29" spans="1:12" s="89" customFormat="1" ht="14.25" customHeight="1" x14ac:dyDescent="0.2">
      <c r="A29" s="97">
        <f>SUM(Suppe!A11)</f>
        <v>1</v>
      </c>
      <c r="B29" s="98" t="str">
        <f>Suppe!B11</f>
        <v>EL</v>
      </c>
      <c r="C29" s="99" t="str">
        <f>Suppe!C11</f>
        <v>Jasminblüten</v>
      </c>
      <c r="D29" s="95" t="str">
        <f>Suppe!D11</f>
        <v>getrocknet, zum Garnieren</v>
      </c>
      <c r="E29" s="100"/>
      <c r="G29" s="91"/>
      <c r="H29" s="91"/>
      <c r="I29" s="91"/>
      <c r="J29" s="91"/>
      <c r="K29" s="91"/>
      <c r="L29" s="91"/>
    </row>
    <row r="30" spans="1:12" s="89" customFormat="1" ht="14.25" customHeight="1" x14ac:dyDescent="0.2">
      <c r="A30" s="97">
        <f>SUM(Suppe!A12)</f>
        <v>0</v>
      </c>
      <c r="B30" s="98">
        <f>Suppe!B12</f>
        <v>0</v>
      </c>
      <c r="C30" s="99" t="str">
        <f>Suppe!C12</f>
        <v>Ricotta-Flan</v>
      </c>
      <c r="D30" s="95">
        <f>Suppe!D12</f>
        <v>0</v>
      </c>
      <c r="E30" s="100"/>
      <c r="G30" s="91"/>
      <c r="H30" s="91"/>
      <c r="I30" s="91"/>
      <c r="J30" s="91"/>
      <c r="K30" s="91"/>
      <c r="L30" s="91"/>
    </row>
    <row r="31" spans="1:12" s="89" customFormat="1" ht="14.25" customHeight="1" x14ac:dyDescent="0.2">
      <c r="A31" s="97">
        <f>SUM(Suppe!A13)</f>
        <v>0.2</v>
      </c>
      <c r="B31" s="98" t="str">
        <f>Suppe!B13</f>
        <v>Lt</v>
      </c>
      <c r="C31" s="99" t="str">
        <f>Suppe!C13</f>
        <v>Rahm</v>
      </c>
      <c r="D31" s="95">
        <f>Suppe!D13</f>
        <v>0</v>
      </c>
      <c r="E31" s="100"/>
      <c r="G31" s="91"/>
      <c r="H31" s="91"/>
      <c r="I31" s="91"/>
      <c r="J31" s="91"/>
      <c r="K31" s="91"/>
      <c r="L31" s="91"/>
    </row>
    <row r="32" spans="1:12" s="89" customFormat="1" ht="14.25" customHeight="1" x14ac:dyDescent="0.2">
      <c r="A32" s="97">
        <f>SUM(Suppe!A14)</f>
        <v>0.09</v>
      </c>
      <c r="B32" s="98" t="str">
        <f>Suppe!B14</f>
        <v>Kg</v>
      </c>
      <c r="C32" s="99" t="str">
        <f>Suppe!C14</f>
        <v>Ricotta</v>
      </c>
      <c r="D32" s="95">
        <f>Suppe!D14</f>
        <v>0</v>
      </c>
      <c r="E32" s="100"/>
      <c r="G32" s="91"/>
      <c r="H32" s="91"/>
      <c r="I32" s="91"/>
      <c r="J32" s="91"/>
      <c r="K32" s="91"/>
      <c r="L32" s="91"/>
    </row>
    <row r="33" spans="1:12" s="89" customFormat="1" ht="14.25" customHeight="1" x14ac:dyDescent="0.2">
      <c r="A33" s="97">
        <f>SUM(Suppe!A15)</f>
        <v>1</v>
      </c>
      <c r="B33" s="98" t="str">
        <f>Suppe!B15</f>
        <v>Prise</v>
      </c>
      <c r="C33" s="99" t="str">
        <f>Suppe!C15</f>
        <v>Kardamom</v>
      </c>
      <c r="D33" s="95" t="str">
        <f>Suppe!D15</f>
        <v>gemahlen</v>
      </c>
      <c r="E33" s="100"/>
      <c r="G33" s="91"/>
      <c r="H33" s="91"/>
      <c r="I33" s="91"/>
      <c r="J33" s="91"/>
      <c r="K33" s="91"/>
      <c r="L33" s="91"/>
    </row>
    <row r="34" spans="1:12" s="89" customFormat="1" ht="14.25" customHeight="1" x14ac:dyDescent="0.2">
      <c r="A34" s="97">
        <f>SUM(Suppe!A16)</f>
        <v>2</v>
      </c>
      <c r="B34" s="98" t="str">
        <f>Suppe!B16</f>
        <v>Stk</v>
      </c>
      <c r="C34" s="99" t="str">
        <f>Suppe!C16</f>
        <v>Eier</v>
      </c>
      <c r="D34" s="95">
        <f>Suppe!D16</f>
        <v>0</v>
      </c>
      <c r="E34" s="100"/>
      <c r="G34" s="91"/>
      <c r="H34" s="91"/>
      <c r="I34" s="91"/>
      <c r="J34" s="91"/>
      <c r="K34" s="91"/>
      <c r="L34" s="91"/>
    </row>
    <row r="35" spans="1:12" s="89" customFormat="1" ht="14.25" customHeight="1" x14ac:dyDescent="0.2">
      <c r="A35" s="97">
        <f>SUM(Suppe!A19)</f>
        <v>4</v>
      </c>
      <c r="B35" s="98" t="str">
        <f>Suppe!B19</f>
        <v>EL</v>
      </c>
      <c r="C35" s="99" t="str">
        <f>Suppe!C19</f>
        <v>Reismehl</v>
      </c>
      <c r="D35" s="95">
        <f>Suppe!D19</f>
        <v>0</v>
      </c>
      <c r="E35" s="100"/>
      <c r="G35" s="91"/>
      <c r="H35" s="91"/>
      <c r="I35" s="91"/>
      <c r="J35" s="91"/>
      <c r="K35" s="91"/>
      <c r="L35" s="91"/>
    </row>
    <row r="36" spans="1:12" s="89" customFormat="1" ht="14.25" customHeight="1" x14ac:dyDescent="0.2">
      <c r="A36" s="97">
        <f>SUM(Suppe!A20)</f>
        <v>0.1</v>
      </c>
      <c r="B36" s="98" t="str">
        <f>Suppe!B20</f>
        <v>Lt</v>
      </c>
      <c r="C36" s="99" t="str">
        <f>Suppe!C20</f>
        <v>Kokosmilch</v>
      </c>
      <c r="D36" s="95">
        <f>Suppe!D20</f>
        <v>0</v>
      </c>
      <c r="E36" s="100"/>
      <c r="G36" s="91"/>
      <c r="H36" s="91"/>
      <c r="I36" s="91"/>
      <c r="J36" s="91"/>
      <c r="K36" s="91"/>
      <c r="L36" s="91"/>
    </row>
    <row r="37" spans="1:12" s="89" customFormat="1" ht="14.25" customHeight="1" x14ac:dyDescent="0.2">
      <c r="A37" s="97">
        <f>SUM(Suppe!A21)</f>
        <v>0.5</v>
      </c>
      <c r="B37" s="98" t="str">
        <f>Suppe!B21</f>
        <v>TL</v>
      </c>
      <c r="C37" s="99" t="str">
        <f>Suppe!C21</f>
        <v>Fischsauce</v>
      </c>
      <c r="D37" s="95">
        <f>Suppe!D21</f>
        <v>0</v>
      </c>
      <c r="E37" s="100"/>
      <c r="G37" s="91"/>
      <c r="H37" s="91"/>
      <c r="I37" s="91"/>
      <c r="J37" s="91"/>
      <c r="K37" s="91"/>
      <c r="L37" s="91"/>
    </row>
    <row r="38" spans="1:12" s="89" customFormat="1" ht="14.25" customHeight="1" x14ac:dyDescent="0.2">
      <c r="A38" s="97">
        <f>SUM(Suppe!A22)</f>
        <v>0.5</v>
      </c>
      <c r="B38" s="101" t="str">
        <f>Suppe!B22</f>
        <v>TL</v>
      </c>
      <c r="C38" s="99" t="str">
        <f>Suppe!C22</f>
        <v>Sesamöl</v>
      </c>
      <c r="D38" s="95">
        <f>Suppe!D22</f>
        <v>0</v>
      </c>
      <c r="E38" s="102"/>
      <c r="G38" s="91"/>
      <c r="H38" s="91"/>
      <c r="I38" s="91"/>
      <c r="J38" s="91"/>
      <c r="K38" s="91"/>
      <c r="L38" s="91"/>
    </row>
    <row r="39" spans="1:12" s="89" customFormat="1" ht="14.25" customHeight="1" x14ac:dyDescent="0.2">
      <c r="A39" s="84" t="str">
        <f>Hauptgang!A2</f>
        <v>Poulet | Ingwer | Zitrone</v>
      </c>
      <c r="B39" s="85"/>
      <c r="C39" s="86"/>
      <c r="D39" s="87" t="s">
        <v>8</v>
      </c>
      <c r="E39" s="88"/>
    </row>
    <row r="40" spans="1:12" s="89" customFormat="1" ht="14.25" customHeight="1" x14ac:dyDescent="0.2">
      <c r="A40" s="97">
        <f>SUM(Hauptgang!A4)</f>
        <v>1</v>
      </c>
      <c r="B40" s="98" t="str">
        <f>Hauptgang!B4</f>
        <v>Stk</v>
      </c>
      <c r="C40" s="99" t="str">
        <f>Hauptgang!C4</f>
        <v>Maispoularde oder Mistchratzerli</v>
      </c>
      <c r="D40" s="95">
        <f>Hauptgang!D4</f>
        <v>0</v>
      </c>
      <c r="E40" s="100"/>
      <c r="G40" s="91"/>
      <c r="H40" s="91"/>
      <c r="I40" s="91"/>
      <c r="J40" s="91"/>
      <c r="K40" s="91"/>
      <c r="L40" s="91"/>
    </row>
    <row r="41" spans="1:12" s="89" customFormat="1" ht="14.25" customHeight="1" x14ac:dyDescent="0.2">
      <c r="A41" s="97">
        <f>SUM(Hauptgang!A5)</f>
        <v>0</v>
      </c>
      <c r="B41" s="98">
        <f>Hauptgang!B5</f>
        <v>0</v>
      </c>
      <c r="C41" s="99">
        <f>Hauptgang!C5</f>
        <v>0</v>
      </c>
      <c r="D41" s="95">
        <f>Hauptgang!D5</f>
        <v>0</v>
      </c>
      <c r="E41" s="100"/>
      <c r="G41" s="91"/>
      <c r="H41" s="91"/>
      <c r="I41" s="91"/>
      <c r="J41" s="91"/>
      <c r="K41" s="91"/>
      <c r="L41" s="91"/>
    </row>
    <row r="42" spans="1:12" s="89" customFormat="1" ht="14.25" customHeight="1" x14ac:dyDescent="0.2">
      <c r="A42" s="97">
        <f>SUM(Hauptgang!A6)</f>
        <v>0</v>
      </c>
      <c r="B42" s="98">
        <f>Hauptgang!B6</f>
        <v>0</v>
      </c>
      <c r="C42" s="99" t="str">
        <f>Hauptgang!C6</f>
        <v>Zitronen-Ingwer-Butter</v>
      </c>
      <c r="D42" s="95">
        <f>Hauptgang!D6</f>
        <v>0</v>
      </c>
      <c r="E42" s="100"/>
      <c r="G42" s="91"/>
      <c r="H42" s="91"/>
      <c r="I42" s="91"/>
      <c r="J42" s="91"/>
      <c r="K42" s="91"/>
      <c r="L42" s="91"/>
    </row>
    <row r="43" spans="1:12" s="89" customFormat="1" ht="14.25" customHeight="1" x14ac:dyDescent="0.2">
      <c r="A43" s="97">
        <f>SUM(Hauptgang!A7)</f>
        <v>0.08</v>
      </c>
      <c r="B43" s="98" t="str">
        <f>Hauptgang!B7</f>
        <v>Kg</v>
      </c>
      <c r="C43" s="99" t="str">
        <f>Hauptgang!C7</f>
        <v>Butter</v>
      </c>
      <c r="D43" s="95" t="str">
        <f>Hauptgang!D7</f>
        <v>geschmolzen</v>
      </c>
      <c r="E43" s="100"/>
      <c r="G43" s="91"/>
      <c r="H43" s="91"/>
      <c r="I43" s="91"/>
      <c r="J43" s="91"/>
      <c r="K43" s="91"/>
      <c r="L43" s="91"/>
    </row>
    <row r="44" spans="1:12" s="89" customFormat="1" ht="14.25" customHeight="1" x14ac:dyDescent="0.2">
      <c r="A44" s="97">
        <f>SUM(Hauptgang!A8)</f>
        <v>1.5</v>
      </c>
      <c r="B44" s="98" t="str">
        <f>Hauptgang!B8</f>
        <v>EL</v>
      </c>
      <c r="C44" s="99" t="str">
        <f>Hauptgang!C8</f>
        <v>Ingwer</v>
      </c>
      <c r="D44" s="95" t="str">
        <f>Hauptgang!D8</f>
        <v>geschält und gehackt</v>
      </c>
      <c r="E44" s="100"/>
      <c r="G44" s="91"/>
      <c r="H44" s="91"/>
      <c r="I44" s="91"/>
      <c r="J44" s="91"/>
      <c r="K44" s="91"/>
      <c r="L44" s="91"/>
    </row>
    <row r="45" spans="1:12" s="89" customFormat="1" ht="14.25" customHeight="1" x14ac:dyDescent="0.2">
      <c r="A45" s="97">
        <f>SUM(Hauptgang!A9)</f>
        <v>2</v>
      </c>
      <c r="B45" s="98" t="str">
        <f>Hauptgang!B9</f>
        <v>Stk</v>
      </c>
      <c r="C45" s="99" t="str">
        <f>Hauptgang!C9</f>
        <v>Zitronen</v>
      </c>
      <c r="D45" s="95" t="str">
        <f>Hauptgang!D9</f>
        <v>Zesten</v>
      </c>
      <c r="E45" s="100"/>
      <c r="G45" s="91"/>
      <c r="H45" s="91"/>
      <c r="I45" s="91"/>
      <c r="J45" s="91"/>
      <c r="K45" s="91"/>
      <c r="L45" s="91"/>
    </row>
    <row r="46" spans="1:12" s="89" customFormat="1" ht="14.25" customHeight="1" x14ac:dyDescent="0.2">
      <c r="A46" s="97">
        <f>SUM(Hauptgang!A10)</f>
        <v>1</v>
      </c>
      <c r="B46" s="98" t="str">
        <f>Hauptgang!B10</f>
        <v>Stk</v>
      </c>
      <c r="C46" s="99" t="str">
        <f>Hauptgang!C10</f>
        <v>Zitrone</v>
      </c>
      <c r="D46" s="95" t="str">
        <f>Hauptgang!D10</f>
        <v>Saft</v>
      </c>
      <c r="E46" s="100"/>
      <c r="G46" s="91"/>
      <c r="H46" s="91"/>
      <c r="I46" s="91"/>
      <c r="J46" s="91"/>
      <c r="K46" s="91"/>
      <c r="L46" s="91"/>
    </row>
    <row r="47" spans="1:12" s="89" customFormat="1" ht="14.25" customHeight="1" x14ac:dyDescent="0.2">
      <c r="A47" s="97">
        <f>SUM(Hauptgang!A11)</f>
        <v>1</v>
      </c>
      <c r="B47" s="98" t="str">
        <f>Hauptgang!B11</f>
        <v>TL</v>
      </c>
      <c r="C47" s="99" t="str">
        <f>Hauptgang!C11</f>
        <v>Zimtpulver</v>
      </c>
      <c r="D47" s="95">
        <f>Hauptgang!D11</f>
        <v>0</v>
      </c>
      <c r="E47" s="100"/>
      <c r="G47" s="91"/>
      <c r="H47" s="91"/>
      <c r="I47" s="91"/>
      <c r="J47" s="91"/>
      <c r="K47" s="91"/>
      <c r="L47" s="91"/>
    </row>
    <row r="48" spans="1:12" s="89" customFormat="1" ht="14.25" customHeight="1" x14ac:dyDescent="0.2">
      <c r="A48" s="97">
        <f>SUM(Hauptgang!A12)</f>
        <v>0.5</v>
      </c>
      <c r="B48" s="98" t="str">
        <f>Hauptgang!B12</f>
        <v>TL</v>
      </c>
      <c r="C48" s="99" t="str">
        <f>Hauptgang!C12</f>
        <v>Kurmumapulver</v>
      </c>
      <c r="D48" s="95">
        <f>Hauptgang!D12</f>
        <v>0</v>
      </c>
      <c r="E48" s="100"/>
      <c r="G48" s="91"/>
      <c r="H48" s="91"/>
      <c r="I48" s="91"/>
      <c r="J48" s="91"/>
      <c r="K48" s="91"/>
      <c r="L48" s="91"/>
    </row>
    <row r="49" spans="1:12" s="89" customFormat="1" ht="14.25" customHeight="1" x14ac:dyDescent="0.2">
      <c r="A49" s="97">
        <f>SUM(Hauptgang!A13)</f>
        <v>1</v>
      </c>
      <c r="B49" s="98" t="str">
        <f>Hauptgang!B13</f>
        <v>Msp</v>
      </c>
      <c r="C49" s="99" t="str">
        <f>Hauptgang!C13</f>
        <v>Cayennepfeffer</v>
      </c>
      <c r="D49" s="95">
        <f>Hauptgang!D13</f>
        <v>0</v>
      </c>
      <c r="E49" s="100"/>
      <c r="G49" s="91"/>
      <c r="H49" s="91"/>
      <c r="I49" s="91"/>
      <c r="J49" s="91"/>
      <c r="K49" s="91"/>
      <c r="L49" s="91"/>
    </row>
    <row r="50" spans="1:12" s="89" customFormat="1" ht="14.25" customHeight="1" x14ac:dyDescent="0.2">
      <c r="A50" s="97">
        <f>SUM(Hauptgang!A14)</f>
        <v>2</v>
      </c>
      <c r="B50" s="98" t="str">
        <f>Hauptgang!B14</f>
        <v>TL</v>
      </c>
      <c r="C50" s="99" t="str">
        <f>Hauptgang!C14</f>
        <v>Fleur de Sel</v>
      </c>
      <c r="D50" s="95">
        <f>Hauptgang!D14</f>
        <v>0</v>
      </c>
      <c r="E50" s="100"/>
      <c r="G50" s="91"/>
      <c r="H50" s="91"/>
      <c r="I50" s="91"/>
      <c r="J50" s="91"/>
      <c r="K50" s="91"/>
      <c r="L50" s="91"/>
    </row>
    <row r="51" spans="1:12" s="89" customFormat="1" ht="14.25" customHeight="1" x14ac:dyDescent="0.2">
      <c r="A51" s="97">
        <f>SUM(Hauptgang!A15)</f>
        <v>0</v>
      </c>
      <c r="B51" s="98">
        <f>Hauptgang!B15</f>
        <v>0</v>
      </c>
      <c r="C51" s="99">
        <f>Hauptgang!C15</f>
        <v>0</v>
      </c>
      <c r="D51" s="95">
        <f>Hauptgang!D15</f>
        <v>0</v>
      </c>
      <c r="E51" s="100"/>
      <c r="G51" s="91"/>
      <c r="H51" s="91"/>
      <c r="I51" s="91"/>
      <c r="J51" s="91"/>
      <c r="K51" s="91"/>
      <c r="L51" s="91"/>
    </row>
    <row r="52" spans="1:12" s="89" customFormat="1" ht="14.25" customHeight="1" x14ac:dyDescent="0.2">
      <c r="A52" s="97">
        <f>SUM(Hauptgang!A16)</f>
        <v>1</v>
      </c>
      <c r="B52" s="98" t="str">
        <f>Hauptgang!B16</f>
        <v>Stk</v>
      </c>
      <c r="C52" s="99" t="str">
        <f>Hauptgang!C16</f>
        <v>Zitrone</v>
      </c>
      <c r="D52" s="95" t="str">
        <f>Hauptgang!D16</f>
        <v>in Scheiben geschnitten</v>
      </c>
      <c r="E52" s="100"/>
      <c r="G52" s="91"/>
      <c r="H52" s="91"/>
      <c r="I52" s="91"/>
      <c r="J52" s="91"/>
      <c r="K52" s="91"/>
      <c r="L52" s="91"/>
    </row>
    <row r="53" spans="1:12" s="89" customFormat="1" ht="14.25" customHeight="1" x14ac:dyDescent="0.2">
      <c r="A53" s="97">
        <f>SUM(Hauptgang!A17)</f>
        <v>0</v>
      </c>
      <c r="B53" s="98">
        <f>Hauptgang!B17</f>
        <v>0</v>
      </c>
      <c r="C53" s="99">
        <f>Hauptgang!C17</f>
        <v>0</v>
      </c>
      <c r="D53" s="95">
        <f>Hauptgang!D17</f>
        <v>0</v>
      </c>
      <c r="E53" s="100"/>
      <c r="G53" s="91"/>
      <c r="H53" s="91"/>
      <c r="I53" s="91"/>
      <c r="J53" s="91"/>
      <c r="K53" s="91"/>
      <c r="L53" s="91"/>
    </row>
    <row r="54" spans="1:12" s="89" customFormat="1" ht="14.25" customHeight="1" x14ac:dyDescent="0.2">
      <c r="A54" s="97">
        <f>SUM(Hauptgang!A18)</f>
        <v>0</v>
      </c>
      <c r="B54" s="98">
        <f>Hauptgang!B18</f>
        <v>0</v>
      </c>
      <c r="C54" s="99">
        <f>Hauptgang!C18</f>
        <v>0</v>
      </c>
      <c r="D54" s="95">
        <f>Hauptgang!D18</f>
        <v>0</v>
      </c>
      <c r="E54" s="100"/>
      <c r="G54" s="91"/>
      <c r="H54" s="91"/>
      <c r="I54" s="91"/>
      <c r="J54" s="91"/>
      <c r="K54" s="91"/>
      <c r="L54" s="91"/>
    </row>
    <row r="55" spans="1:12" s="89" customFormat="1" ht="14.25" customHeight="1" x14ac:dyDescent="0.2">
      <c r="A55" s="97">
        <f>SUM(Hauptgang!A19)</f>
        <v>0</v>
      </c>
      <c r="B55" s="98">
        <f>Hauptgang!B19</f>
        <v>0</v>
      </c>
      <c r="C55" s="99">
        <f>Hauptgang!C19</f>
        <v>0</v>
      </c>
      <c r="D55" s="95">
        <f>Hauptgang!D19</f>
        <v>0</v>
      </c>
      <c r="E55" s="100"/>
      <c r="G55" s="91"/>
      <c r="H55" s="91"/>
      <c r="I55" s="91"/>
      <c r="J55" s="91"/>
      <c r="K55" s="91"/>
      <c r="L55" s="91"/>
    </row>
    <row r="56" spans="1:12" s="89" customFormat="1" ht="14.25" customHeight="1" x14ac:dyDescent="0.2">
      <c r="A56" s="97">
        <f>SUM(Hauptgang!A20)</f>
        <v>0</v>
      </c>
      <c r="B56" s="101">
        <f>Hauptgang!B20</f>
        <v>0</v>
      </c>
      <c r="C56" s="99">
        <f>Hauptgang!C20</f>
        <v>0</v>
      </c>
      <c r="D56" s="95">
        <f>Hauptgang!D20</f>
        <v>0</v>
      </c>
      <c r="E56" s="102"/>
      <c r="G56" s="91"/>
      <c r="H56" s="91"/>
      <c r="I56" s="91"/>
      <c r="J56" s="91"/>
      <c r="K56" s="91"/>
      <c r="L56" s="91"/>
    </row>
    <row r="57" spans="1:12" s="89" customFormat="1" ht="14.25" customHeight="1" x14ac:dyDescent="0.2">
      <c r="A57" s="84" t="str">
        <f>Beilage1!A2</f>
        <v>Blaue St. Galler | Rosmarin</v>
      </c>
      <c r="B57" s="85"/>
      <c r="C57" s="86"/>
      <c r="D57" s="87" t="s">
        <v>8</v>
      </c>
      <c r="E57" s="88"/>
    </row>
    <row r="58" spans="1:12" s="89" customFormat="1" ht="14.25" customHeight="1" x14ac:dyDescent="0.2">
      <c r="A58" s="97">
        <f>Beilage1!A4</f>
        <v>12</v>
      </c>
      <c r="B58" s="98" t="str">
        <f>Beilage1!B4</f>
        <v>Stk</v>
      </c>
      <c r="C58" s="99" t="str">
        <f>Beilage1!C4</f>
        <v>Blaue St. Galler Kartoffeln</v>
      </c>
      <c r="D58" s="95">
        <f>Beilage1!D4</f>
        <v>0</v>
      </c>
      <c r="E58" s="100"/>
      <c r="G58" s="91"/>
      <c r="H58" s="91"/>
      <c r="I58" s="91"/>
      <c r="J58" s="91"/>
      <c r="K58" s="91"/>
      <c r="L58" s="91"/>
    </row>
    <row r="59" spans="1:12" s="89" customFormat="1" ht="14.25" customHeight="1" x14ac:dyDescent="0.2">
      <c r="A59" s="97">
        <f>Beilage1!A5</f>
        <v>4</v>
      </c>
      <c r="B59" s="98" t="str">
        <f>Beilage1!B5</f>
        <v>Stk</v>
      </c>
      <c r="C59" s="99" t="str">
        <f>Beilage1!C5</f>
        <v>Rosmarinzweige</v>
      </c>
      <c r="D59" s="95">
        <f>Beilage1!D5</f>
        <v>0</v>
      </c>
      <c r="E59" s="100"/>
      <c r="G59" s="91"/>
      <c r="H59" s="91"/>
      <c r="I59" s="91"/>
      <c r="J59" s="91"/>
      <c r="K59" s="91"/>
      <c r="L59" s="91"/>
    </row>
    <row r="60" spans="1:12" s="89" customFormat="1" ht="14.25" customHeight="1" x14ac:dyDescent="0.2">
      <c r="A60" s="97">
        <f>Beilage1!A6</f>
        <v>0</v>
      </c>
      <c r="B60" s="98">
        <f>Beilage1!B6</f>
        <v>0</v>
      </c>
      <c r="C60" s="99">
        <f>Beilage1!C6</f>
        <v>0</v>
      </c>
      <c r="D60" s="95">
        <f>Beilage1!D6</f>
        <v>0</v>
      </c>
      <c r="E60" s="100"/>
      <c r="G60" s="91"/>
      <c r="H60" s="91"/>
      <c r="I60" s="91"/>
      <c r="J60" s="91"/>
      <c r="K60" s="91"/>
      <c r="L60" s="91"/>
    </row>
    <row r="61" spans="1:12" s="89" customFormat="1" ht="14.25" customHeight="1" x14ac:dyDescent="0.2">
      <c r="A61" s="97">
        <f>Beilage1!A7</f>
        <v>0</v>
      </c>
      <c r="B61" s="98">
        <f>Beilage1!B7</f>
        <v>0</v>
      </c>
      <c r="C61" s="99">
        <f>Beilage1!C7</f>
        <v>0</v>
      </c>
      <c r="D61" s="95">
        <f>Beilage1!D7</f>
        <v>0</v>
      </c>
      <c r="E61" s="100"/>
      <c r="G61" s="91"/>
      <c r="H61" s="91"/>
      <c r="I61" s="91"/>
      <c r="J61" s="91"/>
      <c r="K61" s="91"/>
      <c r="L61" s="91"/>
    </row>
    <row r="62" spans="1:12" s="89" customFormat="1" ht="14.25" customHeight="1" x14ac:dyDescent="0.2">
      <c r="A62" s="97">
        <f>Beilage1!A8</f>
        <v>0</v>
      </c>
      <c r="B62" s="98">
        <f>Beilage1!B8</f>
        <v>0</v>
      </c>
      <c r="C62" s="99">
        <f>Beilage1!C8</f>
        <v>0</v>
      </c>
      <c r="D62" s="95">
        <f>Beilage1!D8</f>
        <v>0</v>
      </c>
      <c r="E62" s="100"/>
      <c r="G62" s="91"/>
      <c r="H62" s="91"/>
      <c r="I62" s="91"/>
      <c r="J62" s="91"/>
      <c r="K62" s="91"/>
      <c r="L62" s="91"/>
    </row>
    <row r="63" spans="1:12" s="89" customFormat="1" ht="14.25" customHeight="1" x14ac:dyDescent="0.2">
      <c r="A63" s="97">
        <f>Beilage1!A9</f>
        <v>0</v>
      </c>
      <c r="B63" s="98">
        <f>Beilage1!B9</f>
        <v>0</v>
      </c>
      <c r="C63" s="99">
        <f>Beilage1!C9</f>
        <v>0</v>
      </c>
      <c r="D63" s="95">
        <f>Beilage1!D9</f>
        <v>0</v>
      </c>
      <c r="E63" s="100"/>
      <c r="G63" s="91"/>
      <c r="H63" s="91"/>
      <c r="I63" s="91"/>
      <c r="J63" s="91"/>
      <c r="K63" s="91"/>
      <c r="L63" s="91"/>
    </row>
    <row r="64" spans="1:12" s="89" customFormat="1" ht="14.25" customHeight="1" x14ac:dyDescent="0.2">
      <c r="A64" s="97">
        <f>Beilage1!A10</f>
        <v>0</v>
      </c>
      <c r="B64" s="98">
        <f>Beilage1!B10</f>
        <v>0</v>
      </c>
      <c r="C64" s="99">
        <f>Beilage1!C10</f>
        <v>0</v>
      </c>
      <c r="D64" s="95">
        <f>Beilage1!D10</f>
        <v>0</v>
      </c>
      <c r="E64" s="100"/>
      <c r="G64" s="91"/>
      <c r="H64" s="91"/>
      <c r="I64" s="91"/>
      <c r="J64" s="91"/>
      <c r="K64" s="91"/>
      <c r="L64" s="91"/>
    </row>
    <row r="65" spans="1:12" s="89" customFormat="1" ht="14.25" customHeight="1" x14ac:dyDescent="0.2">
      <c r="A65" s="97">
        <f>Beilage1!A11</f>
        <v>0</v>
      </c>
      <c r="B65" s="98">
        <f>Beilage1!B11</f>
        <v>0</v>
      </c>
      <c r="C65" s="99">
        <f>Beilage1!C11</f>
        <v>0</v>
      </c>
      <c r="D65" s="95">
        <f>Beilage1!D11</f>
        <v>0</v>
      </c>
      <c r="E65" s="100"/>
      <c r="G65" s="91"/>
      <c r="H65" s="91"/>
      <c r="I65" s="91"/>
      <c r="J65" s="91"/>
      <c r="K65" s="91"/>
      <c r="L65" s="91"/>
    </row>
    <row r="66" spans="1:12" s="89" customFormat="1" ht="14.25" customHeight="1" x14ac:dyDescent="0.2">
      <c r="A66" s="97">
        <f>Beilage1!A12</f>
        <v>0</v>
      </c>
      <c r="B66" s="98">
        <f>Beilage1!B12</f>
        <v>0</v>
      </c>
      <c r="C66" s="99">
        <f>Beilage1!C12</f>
        <v>0</v>
      </c>
      <c r="D66" s="95">
        <f>Beilage1!D12</f>
        <v>0</v>
      </c>
      <c r="E66" s="100"/>
      <c r="G66" s="91"/>
      <c r="H66" s="91"/>
      <c r="I66" s="91"/>
      <c r="J66" s="91"/>
      <c r="K66" s="91"/>
      <c r="L66" s="91"/>
    </row>
    <row r="67" spans="1:12" s="89" customFormat="1" ht="14.25" customHeight="1" x14ac:dyDescent="0.2">
      <c r="A67" s="97">
        <f>Beilage1!A13</f>
        <v>0</v>
      </c>
      <c r="B67" s="98">
        <f>Beilage1!B13</f>
        <v>0</v>
      </c>
      <c r="C67" s="99">
        <f>Beilage1!C13</f>
        <v>0</v>
      </c>
      <c r="D67" s="95">
        <f>Beilage1!D13</f>
        <v>0</v>
      </c>
      <c r="E67" s="100"/>
      <c r="G67" s="91"/>
      <c r="H67" s="91"/>
      <c r="I67" s="91"/>
      <c r="J67" s="91"/>
      <c r="K67" s="91"/>
      <c r="L67" s="91"/>
    </row>
    <row r="68" spans="1:12" s="89" customFormat="1" ht="14.25" customHeight="1" x14ac:dyDescent="0.2">
      <c r="A68" s="97">
        <f>Beilage1!A14</f>
        <v>0</v>
      </c>
      <c r="B68" s="98">
        <f>Beilage1!B14</f>
        <v>0</v>
      </c>
      <c r="C68" s="99">
        <f>Beilage1!C14</f>
        <v>0</v>
      </c>
      <c r="D68" s="95">
        <f>Beilage1!D14</f>
        <v>0</v>
      </c>
      <c r="E68" s="100"/>
      <c r="G68" s="91"/>
      <c r="H68" s="91"/>
      <c r="I68" s="91"/>
      <c r="J68" s="91"/>
      <c r="K68" s="91"/>
      <c r="L68" s="91"/>
    </row>
    <row r="69" spans="1:12" s="89" customFormat="1" ht="14.25" customHeight="1" x14ac:dyDescent="0.2">
      <c r="A69" s="97">
        <f>Beilage1!A15</f>
        <v>0</v>
      </c>
      <c r="B69" s="98">
        <f>Beilage1!B15</f>
        <v>0</v>
      </c>
      <c r="C69" s="99">
        <f>Beilage1!C15</f>
        <v>0</v>
      </c>
      <c r="D69" s="95">
        <f>Beilage1!D15</f>
        <v>0</v>
      </c>
      <c r="E69" s="100"/>
      <c r="G69" s="91"/>
      <c r="H69" s="91"/>
      <c r="I69" s="91"/>
      <c r="J69" s="91"/>
      <c r="K69" s="91"/>
      <c r="L69" s="91"/>
    </row>
    <row r="70" spans="1:12" s="89" customFormat="1" ht="14.25" customHeight="1" x14ac:dyDescent="0.2">
      <c r="A70" s="97">
        <f>Beilage1!A16</f>
        <v>0</v>
      </c>
      <c r="B70" s="98">
        <f>Beilage1!B16</f>
        <v>0</v>
      </c>
      <c r="C70" s="99">
        <f>Beilage1!C16</f>
        <v>0</v>
      </c>
      <c r="D70" s="95">
        <f>Beilage1!D16</f>
        <v>0</v>
      </c>
      <c r="E70" s="100"/>
      <c r="G70" s="91"/>
      <c r="H70" s="91"/>
      <c r="I70" s="91"/>
      <c r="J70" s="91"/>
      <c r="K70" s="91"/>
      <c r="L70" s="91"/>
    </row>
    <row r="71" spans="1:12" s="89" customFormat="1" ht="14.25" customHeight="1" x14ac:dyDescent="0.2">
      <c r="A71" s="97">
        <f>Beilage1!A17</f>
        <v>0</v>
      </c>
      <c r="B71" s="98">
        <f>Beilage1!B17</f>
        <v>0</v>
      </c>
      <c r="C71" s="99">
        <f>Beilage1!C17</f>
        <v>0</v>
      </c>
      <c r="D71" s="95">
        <f>Beilage1!D17</f>
        <v>0</v>
      </c>
      <c r="E71" s="100"/>
      <c r="G71" s="91"/>
      <c r="H71" s="91"/>
      <c r="I71" s="91"/>
      <c r="J71" s="91"/>
      <c r="K71" s="91"/>
      <c r="L71" s="91"/>
    </row>
    <row r="72" spans="1:12" s="89" customFormat="1" ht="14.25" customHeight="1" x14ac:dyDescent="0.2">
      <c r="A72" s="97">
        <f>Beilage1!A18</f>
        <v>0</v>
      </c>
      <c r="B72" s="98">
        <f>Beilage1!B18</f>
        <v>0</v>
      </c>
      <c r="C72" s="99">
        <f>Beilage1!C18</f>
        <v>0</v>
      </c>
      <c r="D72" s="95">
        <f>Beilage1!D18</f>
        <v>0</v>
      </c>
      <c r="E72" s="100"/>
      <c r="G72" s="91"/>
      <c r="H72" s="91"/>
      <c r="I72" s="91"/>
      <c r="J72" s="91"/>
      <c r="K72" s="91"/>
      <c r="L72" s="91"/>
    </row>
    <row r="73" spans="1:12" s="89" customFormat="1" ht="14.25" customHeight="1" x14ac:dyDescent="0.2">
      <c r="A73" s="97">
        <f>Beilage1!A19</f>
        <v>0</v>
      </c>
      <c r="B73" s="98">
        <f>Beilage1!B19</f>
        <v>0</v>
      </c>
      <c r="C73" s="99">
        <f>Beilage1!C19</f>
        <v>0</v>
      </c>
      <c r="D73" s="95">
        <f>Beilage1!D19</f>
        <v>0</v>
      </c>
      <c r="E73" s="100"/>
      <c r="G73" s="91"/>
      <c r="H73" s="91"/>
      <c r="I73" s="91"/>
      <c r="J73" s="91"/>
      <c r="K73" s="91"/>
      <c r="L73" s="91"/>
    </row>
    <row r="74" spans="1:12" s="89" customFormat="1" ht="14.25" customHeight="1" x14ac:dyDescent="0.2">
      <c r="A74" s="97">
        <f>Beilage1!A20</f>
        <v>0</v>
      </c>
      <c r="B74" s="101">
        <f>Beilage1!B20</f>
        <v>0</v>
      </c>
      <c r="C74" s="99">
        <f>Beilage1!C20</f>
        <v>0</v>
      </c>
      <c r="D74" s="95">
        <f>Beilage1!D20</f>
        <v>0</v>
      </c>
      <c r="E74" s="102"/>
      <c r="G74" s="91"/>
      <c r="H74" s="91"/>
      <c r="I74" s="91"/>
      <c r="J74" s="91"/>
      <c r="K74" s="91"/>
      <c r="L74" s="91"/>
    </row>
    <row r="75" spans="1:12" s="89" customFormat="1" ht="14.25" customHeight="1" x14ac:dyDescent="0.2">
      <c r="A75" s="84" t="str">
        <f>Dessert!A2</f>
        <v>Époisse | Crème brûlée | Gewürzkruste</v>
      </c>
      <c r="B75" s="85"/>
      <c r="C75" s="86"/>
      <c r="D75" s="87" t="s">
        <v>8</v>
      </c>
      <c r="E75" s="88"/>
    </row>
    <row r="76" spans="1:12" s="89" customFormat="1" ht="14.25" customHeight="1" x14ac:dyDescent="0.2">
      <c r="A76" s="97">
        <f>SUM(Dessert!A4)</f>
        <v>0</v>
      </c>
      <c r="B76" s="98">
        <f>Dessert!B4</f>
        <v>0</v>
      </c>
      <c r="C76" s="99" t="str">
        <f>Dessert!C4</f>
        <v>Époisse-Crême brûlée</v>
      </c>
      <c r="D76" s="95">
        <f>Dessert!D4</f>
        <v>0</v>
      </c>
      <c r="E76" s="100"/>
      <c r="G76" s="91"/>
      <c r="H76" s="91"/>
      <c r="I76" s="91"/>
      <c r="J76" s="91"/>
      <c r="K76" s="91"/>
      <c r="L76" s="91"/>
    </row>
    <row r="77" spans="1:12" s="89" customFormat="1" ht="14.25" customHeight="1" x14ac:dyDescent="0.2">
      <c r="A77" s="97">
        <f>SUM(Dessert!A5)</f>
        <v>0.19</v>
      </c>
      <c r="B77" s="98" t="str">
        <f>Dessert!B5</f>
        <v>Lt</v>
      </c>
      <c r="C77" s="99" t="str">
        <f>Dessert!C5</f>
        <v>Rahm</v>
      </c>
      <c r="D77" s="95">
        <f>Dessert!D5</f>
        <v>0</v>
      </c>
      <c r="E77" s="100"/>
      <c r="G77" s="91"/>
      <c r="H77" s="91"/>
      <c r="I77" s="91"/>
      <c r="J77" s="91"/>
      <c r="K77" s="91"/>
      <c r="L77" s="91"/>
    </row>
    <row r="78" spans="1:12" s="89" customFormat="1" ht="14.25" customHeight="1" x14ac:dyDescent="0.2">
      <c r="A78" s="97">
        <f>SUM(Dessert!A6)</f>
        <v>7.0000000000000007E-2</v>
      </c>
      <c r="B78" s="98" t="str">
        <f>Dessert!B6</f>
        <v>Lt</v>
      </c>
      <c r="C78" s="99" t="str">
        <f>Dessert!C6</f>
        <v>Milch</v>
      </c>
      <c r="D78" s="95">
        <f>Dessert!D6</f>
        <v>0</v>
      </c>
      <c r="E78" s="100"/>
      <c r="G78" s="91"/>
      <c r="H78" s="91"/>
      <c r="I78" s="91"/>
      <c r="J78" s="91"/>
      <c r="K78" s="91"/>
      <c r="L78" s="91"/>
    </row>
    <row r="79" spans="1:12" s="89" customFormat="1" ht="14.25" customHeight="1" x14ac:dyDescent="0.2">
      <c r="A79" s="97">
        <f>SUM(Dessert!A7)</f>
        <v>0.25</v>
      </c>
      <c r="B79" s="98" t="str">
        <f>Dessert!B7</f>
        <v>Kg</v>
      </c>
      <c r="C79" s="99" t="str">
        <f>Dessert!C7</f>
        <v>Epoisse-Käse</v>
      </c>
      <c r="D79" s="95">
        <f>Dessert!D7</f>
        <v>0</v>
      </c>
      <c r="E79" s="100"/>
      <c r="G79" s="91"/>
      <c r="H79" s="91"/>
      <c r="I79" s="91"/>
      <c r="J79" s="91"/>
      <c r="K79" s="91"/>
      <c r="L79" s="91"/>
    </row>
    <row r="80" spans="1:12" s="89" customFormat="1" ht="14.25" customHeight="1" x14ac:dyDescent="0.2">
      <c r="A80" s="97">
        <f>SUM(Dessert!A8)</f>
        <v>4</v>
      </c>
      <c r="B80" s="98" t="str">
        <f>Dessert!B8</f>
        <v>Blatt</v>
      </c>
      <c r="C80" s="99" t="str">
        <f>Dessert!C8</f>
        <v>Gelatine</v>
      </c>
      <c r="D80" s="95" t="str">
        <f>Dessert!D8</f>
        <v>in Eiswasser eingeweicht</v>
      </c>
      <c r="E80" s="100"/>
      <c r="G80" s="91"/>
      <c r="H80" s="91"/>
      <c r="I80" s="91"/>
      <c r="J80" s="91"/>
      <c r="K80" s="91"/>
      <c r="L80" s="91"/>
    </row>
    <row r="81" spans="1:12" s="89" customFormat="1" ht="14.25" customHeight="1" x14ac:dyDescent="0.2">
      <c r="A81" s="97">
        <f>SUM(Dessert!A9)</f>
        <v>1</v>
      </c>
      <c r="B81" s="98" t="str">
        <f>Dessert!B9</f>
        <v>Stk</v>
      </c>
      <c r="C81" s="99" t="str">
        <f>Dessert!C9</f>
        <v>Ei</v>
      </c>
      <c r="D81" s="95">
        <f>Dessert!D9</f>
        <v>0</v>
      </c>
      <c r="E81" s="100"/>
      <c r="G81" s="91"/>
      <c r="H81" s="91"/>
      <c r="I81" s="91"/>
      <c r="J81" s="91"/>
      <c r="K81" s="91"/>
      <c r="L81" s="91"/>
    </row>
    <row r="82" spans="1:12" s="89" customFormat="1" ht="14.25" customHeight="1" x14ac:dyDescent="0.2">
      <c r="A82" s="97">
        <f>SUM(Dessert!A10)</f>
        <v>0.04</v>
      </c>
      <c r="B82" s="98" t="str">
        <f>Dessert!B10</f>
        <v>Lt</v>
      </c>
      <c r="C82" s="99" t="str">
        <f>Dessert!C10</f>
        <v>Weisswein</v>
      </c>
      <c r="D82" s="95">
        <f>Dessert!D10</f>
        <v>0</v>
      </c>
      <c r="E82" s="100"/>
      <c r="G82" s="91"/>
      <c r="H82" s="91"/>
      <c r="I82" s="91"/>
      <c r="J82" s="91"/>
      <c r="K82" s="91"/>
      <c r="L82" s="91"/>
    </row>
    <row r="83" spans="1:12" s="89" customFormat="1" ht="14.25" customHeight="1" x14ac:dyDescent="0.2">
      <c r="A83" s="97">
        <f>SUM(Dessert!A11)</f>
        <v>1</v>
      </c>
      <c r="B83" s="98" t="str">
        <f>Dessert!B11</f>
        <v>Prise</v>
      </c>
      <c r="C83" s="99" t="str">
        <f>Dessert!C11</f>
        <v>Fleur de Sel</v>
      </c>
      <c r="D83" s="95">
        <f>Dessert!D11</f>
        <v>0</v>
      </c>
      <c r="E83" s="100"/>
      <c r="G83" s="91"/>
      <c r="H83" s="91"/>
      <c r="I83" s="91"/>
      <c r="J83" s="91"/>
      <c r="K83" s="91"/>
      <c r="L83" s="91"/>
    </row>
    <row r="84" spans="1:12" s="89" customFormat="1" ht="14.25" customHeight="1" x14ac:dyDescent="0.2">
      <c r="A84" s="97">
        <f>SUM(Dessert!A12)</f>
        <v>1</v>
      </c>
      <c r="B84" s="98" t="str">
        <f>Dessert!B12</f>
        <v>Prise</v>
      </c>
      <c r="C84" s="99" t="str">
        <f>Dessert!C12</f>
        <v>Muskatblüte (Macis)</v>
      </c>
      <c r="D84" s="95" t="str">
        <f>Dessert!D12</f>
        <v>gemahlen</v>
      </c>
      <c r="E84" s="100"/>
      <c r="G84" s="91"/>
      <c r="H84" s="91"/>
      <c r="I84" s="91"/>
      <c r="J84" s="91"/>
      <c r="K84" s="91"/>
      <c r="L84" s="91"/>
    </row>
    <row r="85" spans="1:12" s="89" customFormat="1" ht="14.25" customHeight="1" x14ac:dyDescent="0.2">
      <c r="A85" s="97">
        <f>SUM(Dessert!A13)</f>
        <v>0</v>
      </c>
      <c r="B85" s="98">
        <f>Dessert!B13</f>
        <v>0</v>
      </c>
      <c r="C85" s="99">
        <f>Dessert!C13</f>
        <v>0</v>
      </c>
      <c r="D85" s="95">
        <f>Dessert!D13</f>
        <v>0</v>
      </c>
      <c r="E85" s="100"/>
      <c r="G85" s="91"/>
      <c r="H85" s="91"/>
      <c r="I85" s="91"/>
      <c r="J85" s="91"/>
      <c r="K85" s="91"/>
      <c r="L85" s="91"/>
    </row>
    <row r="86" spans="1:12" s="89" customFormat="1" ht="14.25" customHeight="1" x14ac:dyDescent="0.2">
      <c r="A86" s="97">
        <f>SUM(Dessert!A14)</f>
        <v>0</v>
      </c>
      <c r="B86" s="98">
        <f>Dessert!B14</f>
        <v>0</v>
      </c>
      <c r="C86" s="99" t="str">
        <f>Dessert!C14</f>
        <v>Gewürzkruste</v>
      </c>
      <c r="D86" s="95">
        <f>Dessert!D14</f>
        <v>0</v>
      </c>
      <c r="E86" s="100"/>
      <c r="G86" s="91"/>
      <c r="H86" s="91"/>
      <c r="I86" s="91"/>
      <c r="J86" s="91"/>
      <c r="K86" s="91"/>
      <c r="L86" s="91"/>
    </row>
    <row r="87" spans="1:12" s="89" customFormat="1" ht="14.25" customHeight="1" x14ac:dyDescent="0.2">
      <c r="A87" s="97">
        <f>SUM(Dessert!A15)</f>
        <v>0.05</v>
      </c>
      <c r="B87" s="98" t="str">
        <f>Dessert!B15</f>
        <v>Kg</v>
      </c>
      <c r="C87" s="99" t="str">
        <f>Dessert!C15</f>
        <v>brauner Zucker</v>
      </c>
      <c r="D87" s="95">
        <f>Dessert!D15</f>
        <v>0</v>
      </c>
      <c r="E87" s="100"/>
      <c r="G87" s="91"/>
      <c r="H87" s="91"/>
      <c r="I87" s="91"/>
      <c r="J87" s="91"/>
      <c r="K87" s="91"/>
      <c r="L87" s="91"/>
    </row>
    <row r="88" spans="1:12" s="89" customFormat="1" ht="14.25" customHeight="1" x14ac:dyDescent="0.2">
      <c r="A88" s="97">
        <f>SUM(Dessert!A16)</f>
        <v>0.5</v>
      </c>
      <c r="B88" s="98" t="str">
        <f>Dessert!B16</f>
        <v>TL</v>
      </c>
      <c r="C88" s="99" t="str">
        <f>Dessert!C16</f>
        <v>Kardamom</v>
      </c>
      <c r="D88" s="95" t="str">
        <f>Dessert!D16</f>
        <v>gemahlen</v>
      </c>
      <c r="E88" s="100"/>
      <c r="G88" s="91"/>
      <c r="H88" s="91"/>
      <c r="I88" s="91"/>
      <c r="J88" s="91"/>
      <c r="K88" s="91"/>
      <c r="L88" s="91"/>
    </row>
    <row r="89" spans="1:12" s="89" customFormat="1" ht="14.25" customHeight="1" x14ac:dyDescent="0.2">
      <c r="A89" s="97">
        <f>SUM(Dessert!A17)</f>
        <v>0.5</v>
      </c>
      <c r="B89" s="98" t="str">
        <f>Dessert!B17</f>
        <v>TL</v>
      </c>
      <c r="C89" s="99" t="str">
        <f>Dessert!C17</f>
        <v>Zimt</v>
      </c>
      <c r="D89" s="95" t="str">
        <f>Dessert!D17</f>
        <v>gemahlen</v>
      </c>
      <c r="E89" s="100"/>
      <c r="G89" s="91"/>
      <c r="H89" s="91"/>
      <c r="I89" s="91"/>
      <c r="J89" s="91"/>
      <c r="K89" s="91"/>
      <c r="L89" s="91"/>
    </row>
    <row r="90" spans="1:12" s="89" customFormat="1" ht="14.25" customHeight="1" x14ac:dyDescent="0.2">
      <c r="A90" s="97">
        <f>SUM(Dessert!A18)</f>
        <v>0.5</v>
      </c>
      <c r="B90" s="98" t="str">
        <f>Dessert!B18</f>
        <v>TL</v>
      </c>
      <c r="C90" s="99" t="str">
        <f>Dessert!C18</f>
        <v>Sternanis</v>
      </c>
      <c r="D90" s="95" t="str">
        <f>Dessert!D18</f>
        <v>gemahlen</v>
      </c>
      <c r="E90" s="100"/>
      <c r="G90" s="91"/>
      <c r="H90" s="91"/>
      <c r="I90" s="91"/>
      <c r="J90" s="91"/>
      <c r="K90" s="91"/>
      <c r="L90" s="91"/>
    </row>
    <row r="91" spans="1:12" s="89" customFormat="1" ht="14.25" customHeight="1" x14ac:dyDescent="0.2">
      <c r="A91" s="97">
        <f>SUM(Dessert!A19)</f>
        <v>1</v>
      </c>
      <c r="B91" s="98" t="str">
        <f>Dessert!B19</f>
        <v>Stk</v>
      </c>
      <c r="C91" s="99" t="str">
        <f>Dessert!C19</f>
        <v>Vanilleschote</v>
      </c>
      <c r="D91" s="95" t="str">
        <f>Dessert!D19</f>
        <v>ausgekratztes Mark</v>
      </c>
      <c r="E91" s="100"/>
      <c r="G91" s="91"/>
      <c r="H91" s="91"/>
      <c r="I91" s="91"/>
      <c r="J91" s="91"/>
      <c r="K91" s="91"/>
      <c r="L91" s="91"/>
    </row>
    <row r="92" spans="1:12" s="89" customFormat="1" ht="12.75" customHeight="1" x14ac:dyDescent="0.2">
      <c r="A92" s="97">
        <f>SUM(Dessert!A20)</f>
        <v>0.5</v>
      </c>
      <c r="B92" s="98" t="str">
        <f>Dessert!B20</f>
        <v>TL</v>
      </c>
      <c r="C92" s="99" t="str">
        <f>Dessert!C20</f>
        <v>Szechuanpfeffer</v>
      </c>
      <c r="D92" s="103" t="str">
        <f>Dessert!D20</f>
        <v>gemahlen</v>
      </c>
      <c r="E92" s="100"/>
      <c r="G92" s="91"/>
      <c r="H92" s="91"/>
      <c r="I92" s="91"/>
      <c r="J92" s="91"/>
      <c r="K92" s="91"/>
      <c r="L92" s="91"/>
    </row>
  </sheetData>
  <phoneticPr fontId="0" type="noConversion"/>
  <pageMargins left="0.58333333333333337" right="0.23" top="0.63937500000000003" bottom="0.32291666666666669" header="0.25" footer="0.19685039370078741"/>
  <pageSetup paperSize="9" scale="93" orientation="portrait"/>
  <headerFooter alignWithMargins="0"/>
  <rowBreaks count="2" manualBreakCount="2">
    <brk id="56" max="4" man="1"/>
    <brk id="93" max="4" man="1"/>
  </row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7</vt:i4>
      </vt:variant>
    </vt:vector>
  </HeadingPairs>
  <TitlesOfParts>
    <vt:vector size="14" baseType="lpstr">
      <vt:lpstr>Menu</vt:lpstr>
      <vt:lpstr>Vorspeise</vt:lpstr>
      <vt:lpstr>Suppe</vt:lpstr>
      <vt:lpstr>Hauptgang</vt:lpstr>
      <vt:lpstr>Beilage1</vt:lpstr>
      <vt:lpstr>Dessert</vt:lpstr>
      <vt:lpstr>Einkaufsliste</vt:lpstr>
      <vt:lpstr>Beilage1!Druckbereich</vt:lpstr>
      <vt:lpstr>Dessert!Druckbereich</vt:lpstr>
      <vt:lpstr>Einkaufsliste!Druckbereich</vt:lpstr>
      <vt:lpstr>Hauptgang!Druckbereich</vt:lpstr>
      <vt:lpstr>Menu!Druckbereich</vt:lpstr>
      <vt:lpstr>Suppe!Druckbereich</vt:lpstr>
      <vt:lpstr>Vorspeise!Druckbereich</vt:lpstr>
    </vt:vector>
  </TitlesOfParts>
  <Company>Migros Luzern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Filiale MR Metalli</dc:creator>
  <cp:lastModifiedBy>René Thoma</cp:lastModifiedBy>
  <cp:lastPrinted>2015-04-06T15:16:46Z</cp:lastPrinted>
  <dcterms:created xsi:type="dcterms:W3CDTF">1999-10-19T11:12:44Z</dcterms:created>
  <dcterms:modified xsi:type="dcterms:W3CDTF">2015-05-19T18:34:51Z</dcterms:modified>
</cp:coreProperties>
</file>