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Daten\Kochen\HKZ\Rezepte\2015\"/>
    </mc:Choice>
  </mc:AlternateContent>
  <bookViews>
    <workbookView xWindow="270" yWindow="-165" windowWidth="17100" windowHeight="11760" tabRatio="676"/>
  </bookViews>
  <sheets>
    <sheet name="Menu" sheetId="50625" r:id="rId1"/>
    <sheet name="Suppe" sheetId="50619" r:id="rId2"/>
    <sheet name="Hauptgang" sheetId="50620" r:id="rId3"/>
    <sheet name="Beilage1" sheetId="50626" r:id="rId4"/>
    <sheet name="Dessert" sheetId="50621" r:id="rId5"/>
    <sheet name="Einkaufsliste" sheetId="50622" r:id="rId6"/>
  </sheets>
  <definedNames>
    <definedName name="_xlnm.Print_Area" localSheetId="3">Beilage1!$A$1:$F$29</definedName>
    <definedName name="_xlnm.Print_Area" localSheetId="4">Dessert!$A$1:$F$32</definedName>
    <definedName name="_xlnm.Print_Area" localSheetId="5">Einkaufsliste!$A$1:$E$49</definedName>
    <definedName name="_xlnm.Print_Area" localSheetId="2">Hauptgang!$A$1:$F$32</definedName>
    <definedName name="_xlnm.Print_Area" localSheetId="0">Menu!$A$1:$B$19</definedName>
    <definedName name="_xlnm.Print_Area" localSheetId="1">Suppe!$A$1:$F$32</definedName>
  </definedNames>
  <calcPr calcId="152511"/>
</workbook>
</file>

<file path=xl/calcChain.xml><?xml version="1.0" encoding="utf-8"?>
<calcChain xmlns="http://schemas.openxmlformats.org/spreadsheetml/2006/main">
  <c r="D47" i="50622" l="1"/>
  <c r="D48" i="50622"/>
  <c r="D49" i="50622"/>
  <c r="B21" i="50622"/>
  <c r="J8" i="50626"/>
  <c r="D6" i="50622" l="1"/>
  <c r="D34" i="50622"/>
  <c r="F2" i="50620" l="1"/>
  <c r="D9" i="50622" l="1"/>
  <c r="D45" i="50622"/>
  <c r="D41" i="50622"/>
  <c r="D12" i="50622"/>
  <c r="D42" i="50622"/>
  <c r="D22" i="50622"/>
  <c r="D43" i="50622"/>
  <c r="D2" i="50622"/>
  <c r="D14" i="50622"/>
  <c r="D37" i="50622"/>
  <c r="D29" i="50622"/>
  <c r="D26" i="50622"/>
  <c r="D24" i="50622"/>
  <c r="D31" i="50622"/>
  <c r="D25" i="50622"/>
  <c r="D38" i="50622"/>
  <c r="D19" i="50622"/>
  <c r="D11" i="50622"/>
  <c r="D40" i="50622"/>
  <c r="D5" i="50622"/>
  <c r="D20" i="50622"/>
  <c r="D15" i="50622"/>
  <c r="D33" i="50622"/>
  <c r="D17" i="50622"/>
  <c r="D13" i="50622"/>
  <c r="D16" i="50622"/>
  <c r="D10" i="50622"/>
  <c r="D36" i="50622"/>
  <c r="D32" i="50622"/>
  <c r="D28" i="50622"/>
  <c r="D39" i="50622"/>
  <c r="D27" i="50622"/>
  <c r="D35" i="50622"/>
  <c r="D30" i="50622"/>
  <c r="D46" i="50622"/>
  <c r="B46" i="50622"/>
  <c r="B18" i="50622"/>
  <c r="B17" i="50622"/>
  <c r="B13" i="50622"/>
  <c r="B7" i="50622"/>
  <c r="A2" i="50621"/>
  <c r="A2" i="50620"/>
  <c r="A2" i="50619"/>
  <c r="A2" i="50626"/>
  <c r="J19" i="50621" l="1"/>
  <c r="J20" i="50621"/>
  <c r="J18" i="50626"/>
  <c r="J19" i="50626"/>
  <c r="J18" i="50620"/>
  <c r="J19" i="50620"/>
  <c r="J15" i="50619" l="1"/>
  <c r="J16" i="50619"/>
  <c r="J17" i="50619"/>
  <c r="J18" i="50619"/>
  <c r="J19" i="50619"/>
  <c r="F2" i="50626"/>
  <c r="B8" i="50622"/>
  <c r="C8" i="50622"/>
  <c r="B15" i="50622"/>
  <c r="C15" i="50622"/>
  <c r="F2" i="50619"/>
  <c r="F1" i="50621"/>
  <c r="D1" i="50622" s="1"/>
  <c r="J20" i="50619"/>
  <c r="J5" i="50626"/>
  <c r="B14" i="50622"/>
  <c r="C14" i="50622"/>
  <c r="J6" i="50626"/>
  <c r="B37" i="50622"/>
  <c r="C37" i="50622"/>
  <c r="J7" i="50626"/>
  <c r="B29" i="50622"/>
  <c r="C29" i="50622"/>
  <c r="B26" i="50622"/>
  <c r="C26" i="50622"/>
  <c r="J9" i="50626"/>
  <c r="B6" i="50622"/>
  <c r="C6" i="50622"/>
  <c r="J10" i="50626"/>
  <c r="B34" i="50622"/>
  <c r="C34" i="50622"/>
  <c r="J11" i="50626"/>
  <c r="B24" i="50622"/>
  <c r="C24" i="50622"/>
  <c r="J12" i="50626"/>
  <c r="J13" i="50626"/>
  <c r="J14" i="50626"/>
  <c r="J15" i="50626"/>
  <c r="J16" i="50626"/>
  <c r="J17" i="50626"/>
  <c r="J20" i="50626"/>
  <c r="B31" i="50622"/>
  <c r="C31" i="50622"/>
  <c r="J4" i="50626"/>
  <c r="J14" i="50620"/>
  <c r="J12" i="50620"/>
  <c r="J11" i="50620"/>
  <c r="J10" i="50620"/>
  <c r="J9" i="50620"/>
  <c r="J8" i="50620"/>
  <c r="A8" i="50620" s="1"/>
  <c r="J7" i="50620"/>
  <c r="J6" i="50620"/>
  <c r="J5" i="50620"/>
  <c r="J4" i="50620"/>
  <c r="F1" i="50626"/>
  <c r="J15" i="50620"/>
  <c r="J16" i="50620"/>
  <c r="J17" i="50620"/>
  <c r="J20" i="50620"/>
  <c r="C9" i="50622"/>
  <c r="C45" i="50622"/>
  <c r="C41" i="50622"/>
  <c r="C44" i="50622"/>
  <c r="C12" i="50622"/>
  <c r="C42" i="50622"/>
  <c r="C3" i="50622"/>
  <c r="C22" i="50622"/>
  <c r="C21" i="50622"/>
  <c r="C43" i="50622"/>
  <c r="C23" i="50622"/>
  <c r="C2" i="50622"/>
  <c r="J5" i="50621"/>
  <c r="F1" i="50619"/>
  <c r="F1" i="50620"/>
  <c r="B9" i="50622"/>
  <c r="B45" i="50622"/>
  <c r="B41" i="50622"/>
  <c r="B44" i="50622"/>
  <c r="B12" i="50622"/>
  <c r="B42" i="50622"/>
  <c r="B3" i="50622"/>
  <c r="B22" i="50622"/>
  <c r="B35" i="50622"/>
  <c r="C35" i="50622"/>
  <c r="B30" i="50622"/>
  <c r="C30" i="50622"/>
  <c r="J14" i="50619"/>
  <c r="J8" i="50619"/>
  <c r="J4" i="50619"/>
  <c r="J13" i="50620"/>
  <c r="J4" i="50621"/>
  <c r="J6" i="50621"/>
  <c r="J7" i="50621"/>
  <c r="J8" i="50621"/>
  <c r="B16" i="50622"/>
  <c r="B10" i="50622"/>
  <c r="B36" i="50622"/>
  <c r="B32" i="50622"/>
  <c r="B28" i="50622"/>
  <c r="B39" i="50622"/>
  <c r="B27" i="50622"/>
  <c r="B33" i="50622"/>
  <c r="B4" i="50622"/>
  <c r="B25" i="50622"/>
  <c r="B38" i="50622"/>
  <c r="B19" i="50622"/>
  <c r="B11" i="50622"/>
  <c r="B40" i="50622"/>
  <c r="B5" i="50622"/>
  <c r="B20" i="50622"/>
  <c r="B2" i="50622"/>
  <c r="J9" i="50621"/>
  <c r="C20" i="50622"/>
  <c r="C4" i="50622"/>
  <c r="C25" i="50622"/>
  <c r="C38" i="50622"/>
  <c r="C19" i="50622"/>
  <c r="C11" i="50622"/>
  <c r="C40" i="50622"/>
  <c r="C5" i="50622"/>
  <c r="C33" i="50622"/>
  <c r="C18" i="50622"/>
  <c r="C17" i="50622"/>
  <c r="C13" i="50622"/>
  <c r="C7" i="50622"/>
  <c r="C16" i="50622"/>
  <c r="C10" i="50622"/>
  <c r="C36" i="50622"/>
  <c r="C32" i="50622"/>
  <c r="C28" i="50622"/>
  <c r="C39" i="50622"/>
  <c r="C27" i="50622"/>
  <c r="C46" i="50622"/>
  <c r="J13" i="50619"/>
  <c r="J6" i="50619"/>
  <c r="J7" i="50619"/>
  <c r="J9" i="50619"/>
  <c r="J10" i="50619"/>
  <c r="J11" i="50619"/>
  <c r="J12" i="50619"/>
  <c r="J5" i="50619"/>
  <c r="J10" i="50621"/>
  <c r="J11" i="50621"/>
  <c r="J12" i="50621"/>
  <c r="J13" i="50621"/>
  <c r="J14" i="50621"/>
  <c r="J15" i="50621"/>
  <c r="J16" i="50621"/>
  <c r="J17" i="50621"/>
  <c r="J18" i="50621"/>
  <c r="A10" i="50626" l="1"/>
  <c r="A14" i="50626"/>
  <c r="A8" i="50626"/>
  <c r="F8" i="50626" s="1"/>
  <c r="A13" i="50626"/>
  <c r="A9" i="50626"/>
  <c r="A6" i="50622" s="1"/>
  <c r="A12" i="50621"/>
  <c r="A3" i="50622" s="1"/>
  <c r="A4" i="50621"/>
  <c r="A2" i="50622" s="1"/>
  <c r="A11" i="50620"/>
  <c r="F11" i="50620" s="1"/>
  <c r="A18" i="50619"/>
  <c r="A15" i="50621"/>
  <c r="F15" i="50621" s="1"/>
  <c r="F6" i="50626"/>
  <c r="A16" i="50620"/>
  <c r="A15" i="50622" s="1"/>
  <c r="A11" i="50626"/>
  <c r="A31" i="50622"/>
  <c r="A18" i="50621"/>
  <c r="A11" i="50621"/>
  <c r="A42" i="50622" s="1"/>
  <c r="A7" i="50621"/>
  <c r="A41" i="50622" s="1"/>
  <c r="A16" i="50626"/>
  <c r="F16" i="50626" s="1"/>
  <c r="A6" i="50620"/>
  <c r="F6" i="50620" s="1"/>
  <c r="A13" i="50621"/>
  <c r="F13" i="50621" s="1"/>
  <c r="A10" i="50622"/>
  <c r="A6" i="50621"/>
  <c r="A45" i="50622" s="1"/>
  <c r="A5" i="50621"/>
  <c r="A9" i="50622" s="1"/>
  <c r="A7" i="50620"/>
  <c r="F7" i="50620" s="1"/>
  <c r="A13" i="50620"/>
  <c r="A5" i="50622" s="1"/>
  <c r="A17" i="50621"/>
  <c r="F17" i="50621" s="1"/>
  <c r="A10" i="50621"/>
  <c r="A12" i="50622" s="1"/>
  <c r="A28" i="50622"/>
  <c r="A16" i="50621"/>
  <c r="A23" i="50622" s="1"/>
  <c r="A5" i="50619"/>
  <c r="A18" i="50622" s="1"/>
  <c r="A15" i="50626"/>
  <c r="F12" i="50619"/>
  <c r="A39" i="50622"/>
  <c r="A12" i="50620"/>
  <c r="F12" i="50620" s="1"/>
  <c r="A18" i="50620"/>
  <c r="F18" i="50620" s="1"/>
  <c r="A19" i="50620"/>
  <c r="F19" i="50620" s="1"/>
  <c r="A17" i="50620"/>
  <c r="F17" i="50620" s="1"/>
  <c r="A14" i="50621"/>
  <c r="A21" i="50622" s="1"/>
  <c r="A8" i="50621"/>
  <c r="A29" i="50622"/>
  <c r="A19" i="50619"/>
  <c r="A20" i="50619"/>
  <c r="A19" i="50621"/>
  <c r="A20" i="50621"/>
  <c r="F8" i="50620"/>
  <c r="A9" i="50619"/>
  <c r="F11" i="50619"/>
  <c r="A20" i="50620"/>
  <c r="A4" i="50619"/>
  <c r="F4" i="50619" s="1"/>
  <c r="A7" i="50619"/>
  <c r="A13" i="50622" s="1"/>
  <c r="A14" i="50620"/>
  <c r="F14" i="50620" s="1"/>
  <c r="A15" i="50620"/>
  <c r="F15" i="50620" s="1"/>
  <c r="A10" i="50620"/>
  <c r="F10" i="50620" s="1"/>
  <c r="A6" i="50619"/>
  <c r="A9" i="50620"/>
  <c r="A4" i="50620"/>
  <c r="A5" i="50620"/>
  <c r="A8" i="50619"/>
  <c r="A16" i="50619"/>
  <c r="A9" i="50621"/>
  <c r="F9" i="50621" s="1"/>
  <c r="F14" i="50626" l="1"/>
  <c r="A26" i="50622"/>
  <c r="A24" i="50622"/>
  <c r="A34" i="50622"/>
  <c r="F4" i="50621"/>
  <c r="A37" i="50622"/>
  <c r="A11" i="50622"/>
  <c r="F12" i="50621"/>
  <c r="F19" i="50619"/>
  <c r="A43" i="50622"/>
  <c r="F16" i="50620"/>
  <c r="F14" i="50621"/>
  <c r="F18" i="50619"/>
  <c r="A22" i="50622"/>
  <c r="F7" i="50621"/>
  <c r="F11" i="50621"/>
  <c r="F4" i="50626"/>
  <c r="A32" i="50622"/>
  <c r="A46" i="50622"/>
  <c r="F18" i="50621"/>
  <c r="F5" i="50619"/>
  <c r="A25" i="50622"/>
  <c r="F13" i="50620"/>
  <c r="A19" i="50622"/>
  <c r="F10" i="50621"/>
  <c r="F14" i="50619"/>
  <c r="F10" i="50619"/>
  <c r="A36" i="50622"/>
  <c r="F5" i="50621"/>
  <c r="A40" i="50622"/>
  <c r="F16" i="50621"/>
  <c r="F6" i="50621"/>
  <c r="F7" i="50626"/>
  <c r="F20" i="50620"/>
  <c r="A44" i="50622"/>
  <c r="F8" i="50621"/>
  <c r="F15" i="50626"/>
  <c r="F13" i="50619"/>
  <c r="A14" i="50622"/>
  <c r="F5" i="50626"/>
  <c r="F20" i="50621"/>
  <c r="F20" i="50619"/>
  <c r="F19" i="50621"/>
  <c r="A30" i="50622"/>
  <c r="F17" i="50619"/>
  <c r="A20" i="50622"/>
  <c r="F6" i="50619"/>
  <c r="A17" i="50622"/>
  <c r="A8" i="50622"/>
  <c r="A16" i="50622"/>
  <c r="F9" i="50619"/>
  <c r="F7" i="50619"/>
  <c r="A35" i="50622"/>
  <c r="F16" i="50619"/>
  <c r="F8" i="50619"/>
  <c r="A7" i="50622"/>
  <c r="F9" i="50620"/>
  <c r="A38" i="50622"/>
  <c r="F5" i="50620"/>
  <c r="A4" i="50622"/>
  <c r="A33" i="50622"/>
  <c r="F4" i="50620"/>
  <c r="A27" i="50622"/>
  <c r="F15" i="50619"/>
</calcChain>
</file>

<file path=xl/sharedStrings.xml><?xml version="1.0" encoding="utf-8"?>
<sst xmlns="http://schemas.openxmlformats.org/spreadsheetml/2006/main" count="307" uniqueCount="148">
  <si>
    <t>Einheit</t>
  </si>
  <si>
    <t>Menge</t>
  </si>
  <si>
    <t>Personen</t>
  </si>
  <si>
    <t>pro Person</t>
  </si>
  <si>
    <t>ok</t>
  </si>
  <si>
    <t>Original Rezept</t>
  </si>
  <si>
    <t>Einkaufspreis</t>
  </si>
  <si>
    <t>Betrag</t>
  </si>
  <si>
    <t>Bemerkungen</t>
  </si>
  <si>
    <t>Artikel (Gewicht alles ca. Angaben)</t>
  </si>
  <si>
    <t>Originalrezept</t>
  </si>
  <si>
    <t>Hauptgang</t>
  </si>
  <si>
    <t>Dessert</t>
  </si>
  <si>
    <t>Personenzahl</t>
  </si>
  <si>
    <t>Einkaufsliste</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</si>
  <si>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</si>
  <si>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</si>
  <si>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</si>
  <si>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</si>
  <si>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</si>
  <si>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</si>
  <si>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</si>
  <si>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</si>
  <si>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</si>
  <si>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</si>
  <si>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</si>
  <si>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</si>
  <si>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</si>
  <si>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</si>
  <si>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</si>
  <si>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</si>
  <si>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</si>
  <si>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</si>
  <si>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</si>
  <si>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alle weiteren Angaben  weitere ausschreiben</t>
  </si>
  <si>
    <t>Suppe</t>
  </si>
  <si>
    <t xml:space="preserve">Vorspeise </t>
  </si>
  <si>
    <t>Beilage2</t>
  </si>
  <si>
    <t>Beilage1</t>
  </si>
  <si>
    <t>Diverses</t>
  </si>
  <si>
    <t>Hobby-Küche Zug</t>
  </si>
  <si>
    <t>St</t>
  </si>
  <si>
    <t>Blattspinat</t>
  </si>
  <si>
    <t xml:space="preserve">Salz </t>
  </si>
  <si>
    <t>Pfeffer</t>
  </si>
  <si>
    <t>Schalotten</t>
  </si>
  <si>
    <t>Brandy</t>
  </si>
  <si>
    <t>Limettensaft</t>
  </si>
  <si>
    <t>Butter</t>
  </si>
  <si>
    <t>Spinat im Öl dünsten und mit Salz und Pfeffer würzen. Danach fein hacken</t>
  </si>
  <si>
    <t>Backofen auf 180° vorheizen</t>
  </si>
  <si>
    <t>Schalotten und Knoblauch fein hacken</t>
  </si>
  <si>
    <t>Champignons reinigen und in Scheiben schneiden</t>
  </si>
  <si>
    <t>Das restliche Öl in einen Pfanne erhitzen und Schalotten mit Knoblauch und Thymian darin dünsten.Pilze dazugeben und mitschmoren.Brandy eingiessen etwas einkochen lassen, dann Limettensaft mit Butter einrühren. Alles mit dem Spinat verrühren. Käse unterheben und abschmecken.</t>
  </si>
  <si>
    <t>Milch</t>
  </si>
  <si>
    <t>Salz</t>
  </si>
  <si>
    <t>Grüner Petersilienwurzel-Risotto</t>
  </si>
  <si>
    <t>Zwiebeln</t>
  </si>
  <si>
    <t>Kartoffeln</t>
  </si>
  <si>
    <t>Cayenne Pfeffer</t>
  </si>
  <si>
    <t>Paprika</t>
  </si>
  <si>
    <t>Thymian frisch</t>
  </si>
  <si>
    <t>Oregano frisch</t>
  </si>
  <si>
    <t>Sahne</t>
  </si>
  <si>
    <t>Peterli fein gehackt</t>
  </si>
  <si>
    <t>Hühnebouillon</t>
  </si>
  <si>
    <t>Zwiebeln und Knoblauch schälen und hacken. Die Kartoffeln schälen und würfeln.</t>
  </si>
  <si>
    <t>Prise</t>
  </si>
  <si>
    <t>El</t>
  </si>
  <si>
    <t xml:space="preserve">25 g Butter </t>
  </si>
  <si>
    <t>Petersilienwurzel</t>
  </si>
  <si>
    <t>Gemüsebouillon</t>
  </si>
  <si>
    <t>Olivenöl</t>
  </si>
  <si>
    <t xml:space="preserve">Zum Fertigstellen: </t>
  </si>
  <si>
    <t>0.5 Bund Petersilie glattblättrig</t>
  </si>
  <si>
    <t xml:space="preserve">0.5 dl Rahm </t>
  </si>
  <si>
    <t>50 g Parmesan gerieben, oder Sbrinz</t>
  </si>
  <si>
    <t xml:space="preserve">schwarzer Pfeffer </t>
  </si>
  <si>
    <t>1 Prise Muskatnuss gerieben</t>
  </si>
  <si>
    <t>einige Tropfen Zitronensaft</t>
  </si>
  <si>
    <t>Die Petersilienwurzeln waschen, schälen und die Enden abschneiden. Schalen und Abschnitte mit der Bouillon in eine Pfanne geben und zugedeckt 10 Minuten kochen lassen. Anschliessend durch ein Sieb in einen Massbecher giessen und die Flüssigkeit wenn nötig mit Wasser wieder auf 6 dl ergänzen.</t>
  </si>
  <si>
    <t>Inzwischen die Petersilienwurzeln in knapp 1 cm dicke und 3 cm lange Stängelchen schneiden. Die Schalotten schälen und fein hacken.</t>
  </si>
  <si>
    <t>Die Petersilienblätter abzupfen, in einen hohen Becher geben und zusammen mit ½ dl Petersiliensud sowie dem Olivenöl fein pürieren. Diesen Pesto beiseitestellen.</t>
  </si>
  <si>
    <t>Inzwischen zum Fertigstellen die Petersilienblätter von den Zweigen zupfen.</t>
  </si>
  <si>
    <t>Zucker</t>
  </si>
  <si>
    <t>Apfelkuchen, sehr fein</t>
  </si>
  <si>
    <t>Zutaten (etwa 12 Stück)</t>
  </si>
  <si>
    <t>Rührteig:</t>
  </si>
  <si>
    <t>Butter weich</t>
  </si>
  <si>
    <t>Vanille-Zucker</t>
  </si>
  <si>
    <t>Zitronen-Aroma</t>
  </si>
  <si>
    <t>Eier grosse</t>
  </si>
  <si>
    <t>Weissmehl</t>
  </si>
  <si>
    <t>Backpulver</t>
  </si>
  <si>
    <t>wenig</t>
  </si>
  <si>
    <t>Boden der Springform fetten. Für den Belag Äpfel schälen, vierteln und mehrmals der Länge nach einritzen. Backofen vorheizen.</t>
  </si>
  <si>
    <t>Ober-/Unterhitze: etwa 180°C</t>
  </si>
  <si>
    <t>Heißluft: etwa 160°C</t>
  </si>
  <si>
    <t>Einschub: unteres Drittel</t>
  </si>
  <si>
    <t>Backzeit: etwa 45 Min.</t>
  </si>
  <si>
    <t>Springformrand lösen und entfernen. Kuchen vom Springformboden lösen, aber darauf auf einem Kuchenrost erkalten lassen.</t>
  </si>
  <si>
    <t>Vor dem Servieren den Apfelkuchen mit Puderzucker bestreuen.</t>
  </si>
  <si>
    <t xml:space="preserve"> </t>
  </si>
  <si>
    <t>Marzipanmasse</t>
  </si>
  <si>
    <t>Bouillon rinds, poulet, gemüse</t>
  </si>
  <si>
    <t>Zucchini-Kartoffelsuppe</t>
  </si>
  <si>
    <t>Rindsroulade mit Spinatfüllung</t>
  </si>
  <si>
    <t xml:space="preserve">Zucchini waschen und in Scheiben schneiden. </t>
  </si>
  <si>
    <t>Butter in einer grossem Topf erhitzen und Zwiebeln mit Knoblauch darin glasig dünsten. Die Kartoffeln hinzufügen und ca. 7 Minuten schmoren lassen. 2 EL Kartoffeln aus dem Topf nehmen, dann Zucchini dazugeben und alles weitere 3 Minuten garen. Hühner Bouillon angiessen und die Gewürze einfügen.</t>
  </si>
  <si>
    <t>Die Suppe aufkochen lassen, dann bei geringer Temperatur etwa 30 Minutengaren, anschliessend pürieren. Sahne in die Suppe rühren kurz erhitzen und mit Salz und Pfeffer abschnecken.</t>
  </si>
  <si>
    <t>Die zurückgelegten Kartoffeln auf die Suppentassen verteilen, die Suppe darüber giessen und noch mit der Petersilie bestreuen.</t>
  </si>
  <si>
    <t>Rindsroulade flach</t>
  </si>
  <si>
    <t>Knoblauchzehen</t>
  </si>
  <si>
    <t>Champignons</t>
  </si>
  <si>
    <t>Greyerzer gerieben</t>
  </si>
  <si>
    <t>Peterli blätterig</t>
  </si>
  <si>
    <t>In einer Pfanne die Butter schmelzen. Die Schalotten darin glasig dünsten. Die Petersilienwurzeln beifügen und 2 Minuten mitdünsten. Dann den Risotto Reis dazugeben und ebenfalls kurz mitdünsten. Noilly Prat oder Wermut sowie ⅓ des Petersiliensuds beifügen und alles unter Rühren einkochen lassen. Dann den restlichen Petersiliensud dazu giessen und den Risotto unter gelegentlichem Umrühren bei mittlerer Hitze 10–12 Minuten bissfest, d.h. knapp weich garen.</t>
  </si>
  <si>
    <t>Am Ende der Garzeit den Petersilien- Pesto, den Rahm, die Butter und den Käse zum Risotto geben und alles sorgfältig untermischen. Mit Salz, Pfeffer, Muskatnuss sowie Zitronensaft abschmecken. Den Risotto zugedeckt noch etwa 3 Minuten ruhen lassen. Dann in vorgewärmte tiefe Teller anrichten, mit den abgezupften Petersilienblättern garnieren und den Risotto sofort servieren.</t>
  </si>
  <si>
    <t>Petersilie gibt es nicht nur als Gewürzkraut – glattblättrig oder krause –, sondern auch in Wurzelform, die natürlich ebenfalls ausgeprägt „petersilie“ schmeckt. Die Petersilienwurzel wird oft mit der Pastinake verwechselt, da beide fast gleich aussehen und auch ähnlich schmecken. Kein Wunder, ist doch die Pastinake eine Kreuzung zwischen Karotte und Petersilienwurzel. Dennoch gibt es Merkmale, um die beiden Wurzelgemüse zu unterscheiden: Der Stielansatz der Pastinake ist nach innen gewölbt, während sich jener der Petersilienwurzel nach aussen wölbt. Zudem fühlt sich die Pastinake auf Fingerdruck etwas weicher als die Petersilienwurzel an.</t>
  </si>
  <si>
    <t>Aäpfel z.B. Elstar oder Boskop</t>
  </si>
  <si>
    <t>Butter oder Margarine in einer Rührschüssel mit einem Mixer (Rührstäbe) geschmeidig rühren. Nach und nach Zucker, Vanillin-Zucker, Salz und Aroma unter Rühren hinzufügen, bis eine gebundene Masse entsteht. Jedes Ei etwa ½ Min. auf höchster Stufe unterrühren. Mehl und Backpulver mischen und abwechselnd mit der Milch in 2 Portionen kurz auf mittlerer Stufe unterrühren. Marzinpanmasse unterziehen. Teig in die Springform füllen und glatt streichen. Die Apfelviertel kranzförmig auf den Teig legen. Die Form auf dem Rost in den Backofen schieben.</t>
  </si>
  <si>
    <t>P</t>
  </si>
  <si>
    <t xml:space="preserve">  </t>
  </si>
  <si>
    <t>Die Wurzelpetersilie, auch Knollenpetersilie oder Petersilienwurzel genannt; in Österreich auch Peterwurzen, ist eine Unterart der Petersilie mit verdickter, länglich, spitz zulaufender Rübe. Sie gehört zur botanischen Familie der Doldenblütler.</t>
  </si>
  <si>
    <t>Nelkenpulver zum marinieren der Äpfel</t>
  </si>
  <si>
    <t>Zimt und</t>
  </si>
  <si>
    <t>Brot</t>
  </si>
  <si>
    <t>1 x kaufen</t>
  </si>
  <si>
    <t xml:space="preserve">JP </t>
  </si>
  <si>
    <t>Risotto Reis</t>
  </si>
  <si>
    <t>D</t>
  </si>
  <si>
    <t>3x500 gr</t>
  </si>
  <si>
    <t>3x250</t>
  </si>
  <si>
    <t>je 1 Knolle</t>
  </si>
  <si>
    <t>Knoblauchzehe</t>
  </si>
  <si>
    <t>gelbe Zucchini nicht zu gross</t>
  </si>
  <si>
    <t>grüne eventuell etwas schälen</t>
  </si>
  <si>
    <t>als Garniture</t>
  </si>
  <si>
    <t xml:space="preserve">Die Füllung auf die Rouladen geben, zusammenrollen und mit Rouladen Nadel oder Zahnstocher  feststecken. </t>
  </si>
  <si>
    <t>Im Ofen etwa 20 Minuten braten, (in der hälfte der Bratzeit wenden oder auch schmoren) bis des Fleisch weich ist. Die Rouladen können auch in dünnen Scheiben serviert werden zum Anrichten.</t>
  </si>
  <si>
    <t>Schalotte fein gehackt</t>
  </si>
  <si>
    <t>Noilly-Prat oder Wermut</t>
  </si>
  <si>
    <t>Peterli blätterig (Garniture)</t>
  </si>
  <si>
    <t>Rahm</t>
  </si>
  <si>
    <t>Parmesan gerieben</t>
  </si>
  <si>
    <t>Salz, Pfeffer, Muskat einige Tropfen Zitronensaft</t>
  </si>
  <si>
    <t>in Würfel</t>
  </si>
  <si>
    <t>für die Springform (Ø 26 cm):</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</si>
</sst>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0.0"/>
    <numFmt numFmtId="171" formatCode="0.0"/>
  </numFmts>
  <fonts count="29">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sz val="14"/>
      <color rgb="FF2C2C2C"/>
      <name val="Arial"/>
      <family val="2"/>
    </font>
    <font>
      <sz val="12"/>
      <color rgb="FF000000"/>
      <name val="FrutigerLTW02-47LightCn"/>
    </font>
    <font>
      <b/>
      <sz val="12"/>
      <color rgb="FF000000"/>
      <name val="FrutigerLTW02-47LightCn"/>
    </font>
    <font>
      <i/>
      <sz val="11"/>
      <name val="Arial"/>
      <family val="2"/>
    </font>
    <font>
      <b/>
      <sz val="11"/>
      <color rgb="FFFF0000"/>
      <name val="Wingdings 2"/>
      <family val="1"/>
      <charset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86">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0" xfId="0" applyFont="1"/>
    <xf numFmtId="43" fontId="6" fillId="0" borderId="2" xfId="1" applyFont="1" applyBorder="1" applyAlignment="1">
      <alignment horizontal="center" vertical="center" wrapText="1"/>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0" fontId="11" fillId="2" borderId="2" xfId="0" applyFont="1" applyFill="1" applyBorder="1" applyAlignment="1">
      <alignment horizontal="center" vertical="center" wrapText="1"/>
    </xf>
    <xf numFmtId="0" fontId="11" fillId="0" borderId="0" xfId="0" applyFont="1" applyAlignment="1"/>
    <xf numFmtId="165"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171" fontId="6" fillId="0" borderId="8" xfId="1" applyNumberFormat="1" applyFont="1" applyFill="1" applyBorder="1" applyAlignment="1">
      <alignment horizontal="center"/>
    </xf>
    <xf numFmtId="1" fontId="6" fillId="0" borderId="8" xfId="1" applyNumberFormat="1" applyFont="1" applyFill="1" applyBorder="1" applyAlignment="1">
      <alignment horizontal="center"/>
    </xf>
    <xf numFmtId="3" fontId="6" fillId="0" borderId="8" xfId="1" applyNumberFormat="1" applyFont="1" applyFill="1" applyBorder="1" applyAlignment="1">
      <alignment horizontal="center"/>
    </xf>
    <xf numFmtId="170" fontId="6" fillId="0" borderId="6" xfId="1" applyNumberFormat="1" applyFont="1" applyFill="1" applyBorder="1" applyAlignment="1">
      <alignment horizontal="center"/>
    </xf>
    <xf numFmtId="170" fontId="6" fillId="0" borderId="8" xfId="1" applyNumberFormat="1" applyFont="1" applyFill="1" applyBorder="1" applyAlignment="1">
      <alignment horizontal="center"/>
    </xf>
    <xf numFmtId="0" fontId="24" fillId="0" borderId="0" xfId="0" applyFont="1" applyAlignment="1">
      <alignment horizontal="left" vertical="center" indent="1"/>
    </xf>
    <xf numFmtId="0" fontId="13" fillId="0" borderId="0" xfId="0" applyFont="1" applyAlignment="1">
      <alignment horizontal="left" wrapText="1"/>
    </xf>
    <xf numFmtId="0" fontId="13" fillId="0" borderId="0" xfId="0" applyFont="1" applyFill="1" applyBorder="1" applyAlignment="1">
      <alignment vertical="center"/>
    </xf>
    <xf numFmtId="0" fontId="26" fillId="0" borderId="0" xfId="0" applyFont="1" applyAlignment="1">
      <alignment vertical="center"/>
    </xf>
    <xf numFmtId="0" fontId="25" fillId="0" borderId="0" xfId="0" applyFont="1" applyAlignment="1">
      <alignment horizontal="left" vertical="center" indent="1"/>
    </xf>
    <xf numFmtId="168" fontId="6" fillId="0" borderId="6" xfId="1" applyNumberFormat="1" applyFont="1" applyFill="1" applyBorder="1" applyAlignment="1">
      <alignment horizontal="center"/>
    </xf>
    <xf numFmtId="168" fontId="6" fillId="0" borderId="8" xfId="1" applyNumberFormat="1" applyFont="1" applyFill="1" applyBorder="1" applyAlignment="1">
      <alignment horizontal="center"/>
    </xf>
    <xf numFmtId="168" fontId="6" fillId="0" borderId="9" xfId="1" applyNumberFormat="1" applyFont="1" applyFill="1" applyBorder="1" applyAlignment="1">
      <alignment horizontal="center"/>
    </xf>
    <xf numFmtId="0" fontId="16" fillId="0" borderId="8" xfId="0" applyFont="1" applyBorder="1" applyAlignment="1">
      <alignment horizontal="left"/>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vertical="center"/>
    </xf>
    <xf numFmtId="0" fontId="13" fillId="0" borderId="7" xfId="0" applyFont="1" applyBorder="1" applyAlignment="1">
      <alignment horizontal="center" vertical="center"/>
    </xf>
    <xf numFmtId="0" fontId="13" fillId="0" borderId="4" xfId="4" applyFont="1" applyFill="1" applyBorder="1" applyAlignment="1">
      <alignment horizontal="center" vertical="center"/>
    </xf>
    <xf numFmtId="0" fontId="13" fillId="0" borderId="2" xfId="4" applyFont="1" applyFill="1" applyBorder="1" applyAlignment="1">
      <alignment horizontal="center" vertical="center"/>
    </xf>
    <xf numFmtId="4" fontId="13" fillId="0" borderId="6" xfId="0" applyNumberFormat="1" applyFont="1" applyFill="1" applyBorder="1" applyAlignment="1">
      <alignment horizontal="left" wrapText="1"/>
    </xf>
    <xf numFmtId="3" fontId="13" fillId="0" borderId="6" xfId="0" applyNumberFormat="1" applyFont="1" applyFill="1" applyBorder="1" applyAlignment="1">
      <alignment horizontal="left" wrapText="1"/>
    </xf>
    <xf numFmtId="4" fontId="13" fillId="0" borderId="6" xfId="0" applyNumberFormat="1" applyFont="1" applyFill="1" applyBorder="1" applyAlignment="1">
      <alignment horizontal="center"/>
    </xf>
    <xf numFmtId="168" fontId="13" fillId="7" borderId="6" xfId="1" applyNumberFormat="1" applyFont="1" applyFill="1" applyBorder="1" applyAlignment="1">
      <alignment horizontal="center"/>
    </xf>
    <xf numFmtId="170" fontId="13" fillId="7" borderId="8" xfId="1" applyNumberFormat="1" applyFont="1" applyFill="1" applyBorder="1" applyAlignment="1">
      <alignment horizontal="center"/>
    </xf>
    <xf numFmtId="4" fontId="13" fillId="0" borderId="8" xfId="0" applyNumberFormat="1" applyFont="1" applyFill="1" applyBorder="1" applyAlignment="1">
      <alignment horizontal="left" wrapText="1"/>
    </xf>
    <xf numFmtId="3" fontId="13" fillId="0" borderId="8" xfId="0" applyNumberFormat="1" applyFont="1" applyFill="1" applyBorder="1" applyAlignment="1">
      <alignment horizontal="left" wrapText="1"/>
    </xf>
    <xf numFmtId="4" fontId="13" fillId="0" borderId="8" xfId="0" applyNumberFormat="1" applyFont="1" applyFill="1" applyBorder="1" applyAlignment="1">
      <alignment horizontal="center"/>
    </xf>
    <xf numFmtId="168" fontId="13" fillId="7" borderId="8" xfId="1" applyNumberFormat="1" applyFont="1" applyFill="1" applyBorder="1" applyAlignment="1">
      <alignment horizontal="center"/>
    </xf>
    <xf numFmtId="168" fontId="13" fillId="7" borderId="10" xfId="1" applyNumberFormat="1" applyFont="1" applyFill="1" applyBorder="1" applyAlignment="1">
      <alignment horizontal="center"/>
    </xf>
    <xf numFmtId="4" fontId="13" fillId="0" borderId="9" xfId="0" applyNumberFormat="1" applyFont="1" applyFill="1" applyBorder="1" applyAlignment="1">
      <alignment horizontal="left" wrapText="1"/>
    </xf>
    <xf numFmtId="3" fontId="13" fillId="0" borderId="9" xfId="0" applyNumberFormat="1" applyFont="1" applyFill="1" applyBorder="1" applyAlignment="1">
      <alignment horizontal="left" wrapText="1"/>
    </xf>
    <xf numFmtId="168" fontId="13" fillId="7" borderId="9" xfId="1" applyNumberFormat="1" applyFont="1" applyFill="1" applyBorder="1" applyAlignment="1">
      <alignment horizontal="center"/>
    </xf>
    <xf numFmtId="3" fontId="13" fillId="7" borderId="8" xfId="1" applyNumberFormat="1" applyFont="1" applyFill="1" applyBorder="1" applyAlignment="1">
      <alignment horizontal="center"/>
    </xf>
    <xf numFmtId="0" fontId="13" fillId="0" borderId="0" xfId="0" applyFont="1"/>
    <xf numFmtId="43" fontId="13" fillId="0" borderId="0" xfId="1" applyFont="1" applyFill="1"/>
    <xf numFmtId="1" fontId="13" fillId="7" borderId="8" xfId="1" applyNumberFormat="1" applyFont="1" applyFill="1" applyBorder="1" applyAlignment="1">
      <alignment horizontal="center"/>
    </xf>
    <xf numFmtId="0" fontId="16" fillId="0" borderId="15" xfId="0" applyFont="1" applyFill="1" applyBorder="1" applyAlignment="1">
      <alignment vertical="center"/>
    </xf>
    <xf numFmtId="0" fontId="16" fillId="0" borderId="12" xfId="0" applyFont="1" applyFill="1" applyBorder="1" applyAlignment="1">
      <alignment vertical="center"/>
    </xf>
    <xf numFmtId="0" fontId="16" fillId="0" borderId="22" xfId="0" applyFont="1" applyFill="1" applyBorder="1" applyAlignment="1">
      <alignment vertical="center"/>
    </xf>
    <xf numFmtId="4" fontId="13" fillId="0" borderId="15" xfId="0" applyNumberFormat="1" applyFont="1" applyFill="1" applyBorder="1" applyAlignment="1"/>
    <xf numFmtId="167" fontId="0" fillId="0" borderId="0" xfId="1" applyNumberFormat="1" applyFont="1" applyAlignment="1">
      <alignment horizontal="left"/>
    </xf>
    <xf numFmtId="4" fontId="13" fillId="0" borderId="22" xfId="0" applyNumberFormat="1" applyFont="1" applyFill="1" applyBorder="1" applyAlignment="1"/>
    <xf numFmtId="4" fontId="13" fillId="7" borderId="6" xfId="1" applyNumberFormat="1" applyFont="1" applyFill="1" applyBorder="1" applyAlignment="1">
      <alignment horizontal="center"/>
    </xf>
    <xf numFmtId="4" fontId="13" fillId="7" borderId="8" xfId="1" applyNumberFormat="1" applyFont="1" applyFill="1" applyBorder="1" applyAlignment="1">
      <alignment horizontal="center"/>
    </xf>
    <xf numFmtId="164" fontId="13" fillId="5" borderId="8" xfId="1" applyNumberFormat="1" applyFont="1" applyFill="1" applyBorder="1" applyAlignment="1">
      <alignment horizontal="center"/>
    </xf>
    <xf numFmtId="2" fontId="13" fillId="5" borderId="8" xfId="1" applyNumberFormat="1" applyFont="1" applyFill="1" applyBorder="1" applyAlignment="1">
      <alignment horizontal="center"/>
    </xf>
    <xf numFmtId="2" fontId="13" fillId="5" borderId="8" xfId="1" applyNumberFormat="1" applyFont="1" applyFill="1" applyBorder="1" applyAlignment="1">
      <alignment horizontal="left"/>
    </xf>
    <xf numFmtId="1" fontId="13" fillId="5" borderId="19" xfId="1" applyNumberFormat="1" applyFont="1" applyFill="1" applyBorder="1" applyAlignment="1">
      <alignment horizontal="left"/>
    </xf>
    <xf numFmtId="164" fontId="13" fillId="0" borderId="8" xfId="1" applyNumberFormat="1" applyFont="1" applyBorder="1" applyAlignment="1">
      <alignment horizontal="center"/>
    </xf>
    <xf numFmtId="0" fontId="13" fillId="0" borderId="0" xfId="0" applyFont="1" applyAlignment="1">
      <alignment horizontal="center" vertical="center"/>
    </xf>
    <xf numFmtId="1" fontId="13" fillId="5" borderId="8" xfId="1" applyNumberFormat="1" applyFont="1" applyFill="1" applyBorder="1" applyAlignment="1">
      <alignment horizontal="left"/>
    </xf>
    <xf numFmtId="164" fontId="28" fillId="0" borderId="8" xfId="1" applyNumberFormat="1" applyFont="1" applyBorder="1" applyAlignment="1">
      <alignment horizontal="center" vertical="center"/>
    </xf>
    <xf numFmtId="2" fontId="16" fillId="5" borderId="19" xfId="1" applyNumberFormat="1" applyFont="1" applyFill="1" applyBorder="1" applyAlignment="1">
      <alignment horizontal="left"/>
    </xf>
    <xf numFmtId="3" fontId="13" fillId="0" borderId="8" xfId="0" applyNumberFormat="1" applyFont="1" applyFill="1" applyBorder="1" applyAlignment="1">
      <alignment horizontal="left"/>
    </xf>
    <xf numFmtId="168" fontId="13" fillId="7" borderId="19" xfId="1" applyNumberFormat="1" applyFont="1" applyFill="1" applyBorder="1" applyAlignment="1">
      <alignment horizontal="center"/>
    </xf>
    <xf numFmtId="0" fontId="13" fillId="0" borderId="19" xfId="0" applyFont="1" applyBorder="1" applyAlignment="1">
      <alignment horizontal="center"/>
    </xf>
    <xf numFmtId="0" fontId="13" fillId="0" borderId="8" xfId="0" applyFont="1" applyBorder="1" applyAlignment="1">
      <alignment horizontal="left"/>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25"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13" fillId="0" borderId="26" xfId="0" applyFont="1" applyFill="1" applyBorder="1" applyAlignment="1">
      <alignment horizontal="left" vertical="center" wrapText="1"/>
    </xf>
    <xf numFmtId="0" fontId="13" fillId="0" borderId="27"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28"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3" fillId="7" borderId="15" xfId="0" applyFont="1" applyFill="1" applyBorder="1" applyAlignment="1">
      <alignment horizontal="left" vertical="center" wrapText="1"/>
    </xf>
    <xf numFmtId="0" fontId="13" fillId="7" borderId="12" xfId="0" applyFont="1" applyFill="1" applyBorder="1" applyAlignment="1">
      <alignment horizontal="left" vertical="center" wrapText="1"/>
    </xf>
    <xf numFmtId="0" fontId="13" fillId="7" borderId="22" xfId="0" applyFont="1" applyFill="1" applyBorder="1" applyAlignment="1">
      <alignment horizontal="left" vertical="center" wrapText="1"/>
    </xf>
    <xf numFmtId="0" fontId="13" fillId="7" borderId="14" xfId="0" applyFont="1" applyFill="1" applyBorder="1" applyAlignment="1">
      <alignment horizontal="left" vertical="center" wrapText="1"/>
    </xf>
    <xf numFmtId="0" fontId="13" fillId="7" borderId="18" xfId="0" applyFont="1" applyFill="1" applyBorder="1" applyAlignment="1">
      <alignment horizontal="left" vertical="center" wrapText="1"/>
    </xf>
    <xf numFmtId="0" fontId="13" fillId="7" borderId="21" xfId="0" applyFont="1" applyFill="1" applyBorder="1" applyAlignment="1">
      <alignment horizontal="left" vertical="center" wrapText="1"/>
    </xf>
    <xf numFmtId="0" fontId="13" fillId="7" borderId="16" xfId="0" applyFont="1" applyFill="1" applyBorder="1" applyAlignment="1">
      <alignment horizontal="left" vertical="center" wrapText="1"/>
    </xf>
    <xf numFmtId="0" fontId="13" fillId="7" borderId="23" xfId="0" applyFont="1" applyFill="1" applyBorder="1" applyAlignment="1">
      <alignment horizontal="left" vertical="center" wrapText="1"/>
    </xf>
    <xf numFmtId="0" fontId="13" fillId="7" borderId="24" xfId="0" applyFont="1" applyFill="1" applyBorder="1" applyAlignment="1">
      <alignment horizontal="left" vertical="center" wrapText="1"/>
    </xf>
    <xf numFmtId="0" fontId="27" fillId="0" borderId="7"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20" xfId="0" applyFont="1" applyFill="1" applyBorder="1" applyAlignment="1">
      <alignment horizontal="left" vertical="center" wrapText="1"/>
    </xf>
    <xf numFmtId="0" fontId="27" fillId="0" borderId="31"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7" fillId="0" borderId="32" xfId="0" applyFont="1" applyFill="1" applyBorder="1" applyAlignment="1">
      <alignment horizontal="left" vertical="center" wrapText="1"/>
    </xf>
    <xf numFmtId="0" fontId="13" fillId="0" borderId="29"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3" fillId="0" borderId="30"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3" fillId="0" borderId="20" xfId="0" applyFont="1" applyFill="1" applyBorder="1" applyAlignment="1">
      <alignment horizontal="left" vertical="center" wrapText="1"/>
    </xf>
    <xf numFmtId="3" fontId="13" fillId="0" borderId="25" xfId="0" applyNumberFormat="1" applyFont="1" applyFill="1" applyBorder="1" applyAlignment="1">
      <alignment horizontal="left" vertical="center" wrapText="1"/>
    </xf>
    <xf numFmtId="3" fontId="13" fillId="0" borderId="13" xfId="0" applyNumberFormat="1" applyFont="1" applyFill="1" applyBorder="1" applyAlignment="1">
      <alignment horizontal="left" vertical="center" wrapText="1"/>
    </xf>
    <xf numFmtId="3" fontId="13" fillId="0" borderId="26" xfId="0" applyNumberFormat="1" applyFont="1" applyFill="1" applyBorder="1" applyAlignment="1">
      <alignment horizontal="left" vertical="center" wrapText="1"/>
    </xf>
    <xf numFmtId="3" fontId="13" fillId="0" borderId="27" xfId="0" applyNumberFormat="1" applyFont="1" applyFill="1" applyBorder="1" applyAlignment="1">
      <alignment horizontal="left" vertical="center" wrapText="1"/>
    </xf>
    <xf numFmtId="3" fontId="13" fillId="0" borderId="0" xfId="0" applyNumberFormat="1" applyFont="1" applyFill="1" applyBorder="1" applyAlignment="1">
      <alignment horizontal="left" vertical="center" wrapText="1"/>
    </xf>
    <xf numFmtId="3" fontId="13" fillId="0" borderId="28" xfId="0" applyNumberFormat="1" applyFont="1" applyFill="1" applyBorder="1" applyAlignment="1">
      <alignment horizontal="left" vertical="center" wrapText="1"/>
    </xf>
    <xf numFmtId="3" fontId="13" fillId="0" borderId="29" xfId="0" applyNumberFormat="1" applyFont="1" applyFill="1" applyBorder="1" applyAlignment="1">
      <alignment horizontal="left" vertical="center" wrapText="1"/>
    </xf>
    <xf numFmtId="3" fontId="13" fillId="0" borderId="11" xfId="0" applyNumberFormat="1" applyFont="1" applyFill="1" applyBorder="1" applyAlignment="1">
      <alignment horizontal="left" vertical="center" wrapText="1"/>
    </xf>
    <xf numFmtId="3" fontId="13" fillId="0" borderId="30" xfId="0" applyNumberFormat="1" applyFont="1" applyFill="1" applyBorder="1" applyAlignment="1">
      <alignment horizontal="left" vertical="center" wrapText="1"/>
    </xf>
    <xf numFmtId="4" fontId="13" fillId="0" borderId="16" xfId="0" applyNumberFormat="1" applyFont="1" applyFill="1" applyBorder="1" applyAlignment="1">
      <alignment horizontal="left" wrapText="1"/>
    </xf>
    <xf numFmtId="4" fontId="13" fillId="0" borderId="23" xfId="0" applyNumberFormat="1" applyFont="1" applyFill="1" applyBorder="1" applyAlignment="1">
      <alignment horizontal="left" wrapText="1"/>
    </xf>
    <xf numFmtId="4" fontId="13" fillId="0" borderId="24" xfId="0" applyNumberFormat="1" applyFont="1" applyFill="1" applyBorder="1" applyAlignment="1">
      <alignment horizontal="left" wrapText="1"/>
    </xf>
    <xf numFmtId="0" fontId="16" fillId="0" borderId="15"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22"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16" fillId="0" borderId="24" xfId="0" applyFont="1" applyFill="1" applyBorder="1" applyAlignment="1">
      <alignment horizontal="left" vertical="center"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2.png"/><Relationship Id="rId5" Type="http://schemas.openxmlformats.org/officeDocument/2006/relationships/image" Target="../media/image7.jpeg"/><Relationship Id="rId4"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1832093</xdr:colOff>
      <xdr:row>1</xdr:row>
      <xdr:rowOff>25400</xdr:rowOff>
    </xdr:to>
    <xdr:pic>
      <xdr:nvPicPr>
        <xdr:cNvPr id="2049" name="Picture 2" descr="30"/>
        <xdr:cNvPicPr>
          <a:picLocks noChangeAspect="1" noChangeArrowheads="1"/>
        </xdr:cNvPicPr>
      </xdr:nvPicPr>
      <xdr:blipFill>
        <a:blip xmlns:r="http://schemas.openxmlformats.org/officeDocument/2006/relationships" r:embed="rId1" cstate="print"/>
        <a:srcRect/>
        <a:stretch>
          <a:fillRect/>
        </a:stretch>
      </xdr:blipFill>
      <xdr:spPr bwMode="auto">
        <a:xfrm>
          <a:off x="28575" y="0"/>
          <a:ext cx="3797418" cy="2184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523875</xdr:colOff>
      <xdr:row>0</xdr:row>
      <xdr:rowOff>276225</xdr:rowOff>
    </xdr:to>
    <xdr:pic>
      <xdr:nvPicPr>
        <xdr:cNvPr id="4097" name="Grafik 1"/>
        <xdr:cNvPicPr>
          <a:picLocks noChangeAspect="1"/>
        </xdr:cNvPicPr>
      </xdr:nvPicPr>
      <xdr:blipFill>
        <a:blip xmlns:r="http://schemas.openxmlformats.org/officeDocument/2006/relationships" r:embed="rId1" cstate="print"/>
        <a:srcRect/>
        <a:stretch>
          <a:fillRect/>
        </a:stretch>
      </xdr:blipFill>
      <xdr:spPr bwMode="auto">
        <a:xfrm>
          <a:off x="0" y="38100"/>
          <a:ext cx="1790700" cy="238125"/>
        </a:xfrm>
        <a:prstGeom prst="rect">
          <a:avLst/>
        </a:prstGeom>
        <a:noFill/>
        <a:ln w="9525">
          <a:noFill/>
          <a:miter lim="800000"/>
          <a:headEnd/>
          <a:tailEnd/>
        </a:ln>
      </xdr:spPr>
    </xdr:pic>
    <xdr:clientData/>
  </xdr:twoCellAnchor>
  <xdr:twoCellAnchor editAs="oneCell">
    <xdr:from>
      <xdr:col>3</xdr:col>
      <xdr:colOff>9525</xdr:colOff>
      <xdr:row>7</xdr:row>
      <xdr:rowOff>152400</xdr:rowOff>
    </xdr:from>
    <xdr:to>
      <xdr:col>5</xdr:col>
      <xdr:colOff>981075</xdr:colOff>
      <xdr:row>15</xdr:row>
      <xdr:rowOff>108826</xdr:rowOff>
    </xdr:to>
    <xdr:pic>
      <xdr:nvPicPr>
        <xdr:cNvPr id="2" name="Grafik 1"/>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3305175" y="2152650"/>
          <a:ext cx="3000375" cy="21662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561975</xdr:colOff>
      <xdr:row>0</xdr:row>
      <xdr:rowOff>285750</xdr:rowOff>
    </xdr:to>
    <xdr:pic>
      <xdr:nvPicPr>
        <xdr:cNvPr id="5121" name="Grafik 1"/>
        <xdr:cNvPicPr>
          <a:picLocks noChangeAspect="1"/>
        </xdr:cNvPicPr>
      </xdr:nvPicPr>
      <xdr:blipFill>
        <a:blip xmlns:r="http://schemas.openxmlformats.org/officeDocument/2006/relationships" r:embed="rId1" cstate="print"/>
        <a:srcRect/>
        <a:stretch>
          <a:fillRect/>
        </a:stretch>
      </xdr:blipFill>
      <xdr:spPr bwMode="auto">
        <a:xfrm>
          <a:off x="47625" y="47625"/>
          <a:ext cx="1781175" cy="238125"/>
        </a:xfrm>
        <a:prstGeom prst="rect">
          <a:avLst/>
        </a:prstGeom>
        <a:noFill/>
        <a:ln w="9525">
          <a:noFill/>
          <a:miter lim="800000"/>
          <a:headEnd/>
          <a:tailEnd/>
        </a:ln>
      </xdr:spPr>
    </xdr:pic>
    <xdr:clientData/>
  </xdr:twoCellAnchor>
  <xdr:twoCellAnchor editAs="oneCell">
    <xdr:from>
      <xdr:col>2</xdr:col>
      <xdr:colOff>1295401</xdr:colOff>
      <xdr:row>3</xdr:row>
      <xdr:rowOff>9525</xdr:rowOff>
    </xdr:from>
    <xdr:to>
      <xdr:col>3</xdr:col>
      <xdr:colOff>342900</xdr:colOff>
      <xdr:row>8</xdr:row>
      <xdr:rowOff>118648</xdr:rowOff>
    </xdr:to>
    <xdr:pic>
      <xdr:nvPicPr>
        <xdr:cNvPr id="2" name="Grafik 1"/>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562226" y="904875"/>
          <a:ext cx="1076324" cy="1490248"/>
        </a:xfrm>
        <a:prstGeom prst="rect">
          <a:avLst/>
        </a:prstGeom>
      </xdr:spPr>
    </xdr:pic>
    <xdr:clientData/>
  </xdr:twoCellAnchor>
  <xdr:twoCellAnchor editAs="oneCell">
    <xdr:from>
      <xdr:col>3</xdr:col>
      <xdr:colOff>428625</xdr:colOff>
      <xdr:row>3</xdr:row>
      <xdr:rowOff>0</xdr:rowOff>
    </xdr:from>
    <xdr:to>
      <xdr:col>4</xdr:col>
      <xdr:colOff>368301</xdr:colOff>
      <xdr:row>8</xdr:row>
      <xdr:rowOff>114301</xdr:rowOff>
    </xdr:to>
    <xdr:pic>
      <xdr:nvPicPr>
        <xdr:cNvPr id="3" name="Grafik 2"/>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3724275" y="895350"/>
          <a:ext cx="996951" cy="1495426"/>
        </a:xfrm>
        <a:prstGeom prst="rect">
          <a:avLst/>
        </a:prstGeom>
      </xdr:spPr>
    </xdr:pic>
    <xdr:clientData/>
  </xdr:twoCellAnchor>
  <xdr:twoCellAnchor editAs="oneCell">
    <xdr:from>
      <xdr:col>4</xdr:col>
      <xdr:colOff>438151</xdr:colOff>
      <xdr:row>3</xdr:row>
      <xdr:rowOff>47626</xdr:rowOff>
    </xdr:from>
    <xdr:to>
      <xdr:col>5</xdr:col>
      <xdr:colOff>1016000</xdr:colOff>
      <xdr:row>7</xdr:row>
      <xdr:rowOff>104775</xdr:rowOff>
    </xdr:to>
    <xdr:pic>
      <xdr:nvPicPr>
        <xdr:cNvPr id="4" name="Grafik 3"/>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4791076" y="942976"/>
          <a:ext cx="1549399" cy="1162049"/>
        </a:xfrm>
        <a:prstGeom prst="rect">
          <a:avLst/>
        </a:prstGeom>
      </xdr:spPr>
    </xdr:pic>
    <xdr:clientData/>
  </xdr:twoCellAnchor>
  <xdr:twoCellAnchor editAs="oneCell">
    <xdr:from>
      <xdr:col>2</xdr:col>
      <xdr:colOff>1285876</xdr:colOff>
      <xdr:row>8</xdr:row>
      <xdr:rowOff>219075</xdr:rowOff>
    </xdr:from>
    <xdr:to>
      <xdr:col>5</xdr:col>
      <xdr:colOff>981076</xdr:colOff>
      <xdr:row>18</xdr:row>
      <xdr:rowOff>167758</xdr:rowOff>
    </xdr:to>
    <xdr:pic>
      <xdr:nvPicPr>
        <xdr:cNvPr id="5" name="Grafik 4"/>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552701" y="2495550"/>
          <a:ext cx="3752850" cy="2710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581025</xdr:colOff>
      <xdr:row>0</xdr:row>
      <xdr:rowOff>285750</xdr:rowOff>
    </xdr:to>
    <xdr:pic>
      <xdr:nvPicPr>
        <xdr:cNvPr id="1025" name="Grafik 1"/>
        <xdr:cNvPicPr>
          <a:picLocks noChangeAspect="1"/>
        </xdr:cNvPicPr>
      </xdr:nvPicPr>
      <xdr:blipFill>
        <a:blip xmlns:r="http://schemas.openxmlformats.org/officeDocument/2006/relationships" r:embed="rId1" cstate="print"/>
        <a:srcRect/>
        <a:stretch>
          <a:fillRect/>
        </a:stretch>
      </xdr:blipFill>
      <xdr:spPr bwMode="auto">
        <a:xfrm>
          <a:off x="57150" y="47625"/>
          <a:ext cx="1790700" cy="238125"/>
        </a:xfrm>
        <a:prstGeom prst="rect">
          <a:avLst/>
        </a:prstGeom>
        <a:noFill/>
        <a:ln w="9525">
          <a:noFill/>
          <a:miter lim="800000"/>
          <a:headEnd/>
          <a:tailEnd/>
        </a:ln>
      </xdr:spPr>
    </xdr:pic>
    <xdr:clientData/>
  </xdr:twoCellAnchor>
  <xdr:twoCellAnchor editAs="oneCell">
    <xdr:from>
      <xdr:col>2</xdr:col>
      <xdr:colOff>1920767</xdr:colOff>
      <xdr:row>3</xdr:row>
      <xdr:rowOff>25002</xdr:rowOff>
    </xdr:from>
    <xdr:to>
      <xdr:col>6</xdr:col>
      <xdr:colOff>0</xdr:colOff>
      <xdr:row>7</xdr:row>
      <xdr:rowOff>9526</xdr:rowOff>
    </xdr:to>
    <xdr:pic>
      <xdr:nvPicPr>
        <xdr:cNvPr id="2" name="Grafik 1"/>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3187592" y="920352"/>
          <a:ext cx="3156058" cy="10894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6145"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twoCellAnchor editAs="oneCell">
    <xdr:from>
      <xdr:col>2</xdr:col>
      <xdr:colOff>1162050</xdr:colOff>
      <xdr:row>4</xdr:row>
      <xdr:rowOff>104775</xdr:rowOff>
    </xdr:from>
    <xdr:to>
      <xdr:col>5</xdr:col>
      <xdr:colOff>937008</xdr:colOff>
      <xdr:row>10</xdr:row>
      <xdr:rowOff>200025</xdr:rowOff>
    </xdr:to>
    <xdr:pic>
      <xdr:nvPicPr>
        <xdr:cNvPr id="2" name="Grafik 1"/>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428875" y="1276350"/>
          <a:ext cx="3832608" cy="1752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www.wildeisen.ch/zutaten/butter" TargetMode="External"/><Relationship Id="rId7" Type="http://schemas.openxmlformats.org/officeDocument/2006/relationships/printerSettings" Target="../printerSettings/printerSettings4.bin"/><Relationship Id="rId2" Type="http://schemas.openxmlformats.org/officeDocument/2006/relationships/hyperlink" Target="http://www.wildeisen.ch/zutaten/rahm" TargetMode="External"/><Relationship Id="rId1" Type="http://schemas.openxmlformats.org/officeDocument/2006/relationships/hyperlink" Target="http://www.wildeisen.ch/zutaten/petersilie" TargetMode="External"/><Relationship Id="rId6" Type="http://schemas.openxmlformats.org/officeDocument/2006/relationships/hyperlink" Target="http://www.wildeisen.ch/zutaten/muskatnuss" TargetMode="External"/><Relationship Id="rId5" Type="http://schemas.openxmlformats.org/officeDocument/2006/relationships/hyperlink" Target="http://www.wildeisen.ch/zutaten/salz" TargetMode="External"/><Relationship Id="rId4" Type="http://schemas.openxmlformats.org/officeDocument/2006/relationships/hyperlink" Target="http://www.wildeisen.ch/zutaten/parmesan"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abSelected="1" zoomScale="75" zoomScaleNormal="75" zoomScalePageLayoutView="75" workbookViewId="0">
      <selection activeCell="H14" sqref="H14"/>
    </sheetView>
  </sheetViews>
  <sheetFormatPr baseColWidth="10" defaultColWidth="11.42578125" defaultRowHeight="30" customHeight="1"/>
  <cols>
    <col min="1" max="1" width="28.42578125" style="14" customWidth="1"/>
    <col min="2" max="2" width="84.5703125" style="32" bestFit="1" customWidth="1"/>
  </cols>
  <sheetData>
    <row r="1" spans="1:9" ht="169.5" customHeight="1">
      <c r="A1" s="24"/>
      <c r="B1" s="9"/>
    </row>
    <row r="2" spans="1:9" ht="27.75" customHeight="1">
      <c r="C2" s="5"/>
    </row>
    <row r="3" spans="1:9" ht="48" customHeight="1">
      <c r="A3" s="54" t="s">
        <v>16</v>
      </c>
      <c r="B3" s="48">
        <v>42054</v>
      </c>
      <c r="D3" s="40" t="s">
        <v>23</v>
      </c>
      <c r="E3" s="40"/>
      <c r="F3" s="40"/>
      <c r="G3" s="41"/>
      <c r="H3" s="41" t="s">
        <v>24</v>
      </c>
      <c r="I3" s="41">
        <v>0.25</v>
      </c>
    </row>
    <row r="4" spans="1:9" ht="27.75" customHeight="1">
      <c r="A4" s="54"/>
      <c r="B4" s="49"/>
      <c r="D4" s="40"/>
      <c r="E4" s="40"/>
      <c r="F4" s="40"/>
      <c r="G4" s="41"/>
      <c r="H4" s="41" t="s">
        <v>32</v>
      </c>
      <c r="I4" s="41">
        <v>1.25</v>
      </c>
    </row>
    <row r="5" spans="1:9" ht="48" customHeight="1">
      <c r="A5" s="54" t="s">
        <v>36</v>
      </c>
      <c r="B5" s="50"/>
      <c r="D5" s="42" t="s">
        <v>34</v>
      </c>
      <c r="E5" s="40"/>
      <c r="F5" s="40"/>
      <c r="G5" s="41"/>
      <c r="H5" s="41" t="s">
        <v>20</v>
      </c>
      <c r="I5" s="41" t="s">
        <v>25</v>
      </c>
    </row>
    <row r="6" spans="1:9" ht="30" customHeight="1">
      <c r="A6" s="54"/>
      <c r="B6" s="49"/>
      <c r="D6" s="38"/>
      <c r="G6" s="41"/>
      <c r="H6" s="41" t="s">
        <v>33</v>
      </c>
      <c r="I6" s="41" t="s">
        <v>30</v>
      </c>
    </row>
    <row r="7" spans="1:9" ht="48" customHeight="1">
      <c r="A7" s="54" t="s">
        <v>35</v>
      </c>
      <c r="B7" s="50" t="s">
        <v>105</v>
      </c>
      <c r="H7" s="41" t="s">
        <v>21</v>
      </c>
      <c r="I7" s="41">
        <v>1</v>
      </c>
    </row>
    <row r="8" spans="1:9" ht="30" customHeight="1">
      <c r="A8" s="54"/>
      <c r="B8" s="49"/>
      <c r="H8" s="41" t="s">
        <v>22</v>
      </c>
      <c r="I8" s="41" t="s">
        <v>26</v>
      </c>
    </row>
    <row r="9" spans="1:9" ht="48" customHeight="1">
      <c r="A9" s="54" t="s">
        <v>11</v>
      </c>
      <c r="B9" s="55" t="s">
        <v>106</v>
      </c>
      <c r="G9" s="39"/>
      <c r="H9" s="41" t="s">
        <v>27</v>
      </c>
      <c r="I9" s="41" t="s">
        <v>28</v>
      </c>
    </row>
    <row r="10" spans="1:9" ht="48" customHeight="1">
      <c r="A10" s="54" t="s">
        <v>38</v>
      </c>
      <c r="B10" s="56" t="s">
        <v>56</v>
      </c>
    </row>
    <row r="11" spans="1:9" ht="48" customHeight="1">
      <c r="A11" s="54" t="s">
        <v>37</v>
      </c>
      <c r="B11" s="57"/>
    </row>
    <row r="12" spans="1:9" ht="30" customHeight="1">
      <c r="A12" s="54"/>
      <c r="B12" s="49"/>
    </row>
    <row r="13" spans="1:9" ht="48" customHeight="1">
      <c r="A13" s="54" t="s">
        <v>12</v>
      </c>
      <c r="B13" s="50" t="s">
        <v>85</v>
      </c>
    </row>
    <row r="14" spans="1:9" s="6" customFormat="1" ht="30" customHeight="1">
      <c r="A14" s="54"/>
      <c r="B14" s="49"/>
    </row>
    <row r="15" spans="1:9" ht="48" customHeight="1">
      <c r="A15" s="54" t="s">
        <v>39</v>
      </c>
      <c r="B15" s="50"/>
    </row>
    <row r="16" spans="1:9" s="6" customFormat="1" ht="30" customHeight="1">
      <c r="A16" s="54"/>
      <c r="B16" s="49"/>
    </row>
    <row r="17" spans="1:11" ht="48" customHeight="1">
      <c r="A17" s="54" t="s">
        <v>15</v>
      </c>
      <c r="B17" s="50" t="s">
        <v>130</v>
      </c>
    </row>
    <row r="18" spans="1:11" ht="30" customHeight="1">
      <c r="A18" s="54"/>
      <c r="B18" s="49"/>
    </row>
    <row r="19" spans="1:11" ht="48" customHeight="1">
      <c r="A19" s="54" t="s">
        <v>13</v>
      </c>
      <c r="B19" s="51">
        <v>4</v>
      </c>
      <c r="D19" s="127"/>
      <c r="E19" s="127"/>
      <c r="F19" s="127"/>
      <c r="G19" s="127"/>
      <c r="H19" s="127"/>
      <c r="I19" s="127"/>
      <c r="J19" s="127"/>
      <c r="K19" s="127"/>
    </row>
    <row r="20" spans="1:11" ht="30" customHeight="1">
      <c r="A20" s="47"/>
      <c r="B20" s="52" t="s">
        <v>102</v>
      </c>
      <c r="G20" s="4"/>
      <c r="H20" s="7"/>
    </row>
    <row r="21" spans="1:11" ht="30" customHeight="1">
      <c r="G21" s="4"/>
    </row>
    <row r="22" spans="1:11" s="7" customFormat="1" ht="30" customHeight="1">
      <c r="A22" s="12"/>
      <c r="B22" s="32"/>
      <c r="C22"/>
      <c r="D22"/>
      <c r="E22"/>
      <c r="F22"/>
      <c r="G22" s="4"/>
    </row>
    <row r="23" spans="1:11" ht="30" customHeight="1">
      <c r="C23" s="7"/>
      <c r="D23" s="7"/>
    </row>
    <row r="24" spans="1:11" ht="30" customHeight="1">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zoomScaleNormal="100" workbookViewId="0">
      <selection activeCell="B10" sqref="B10"/>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5703125" style="21" customWidth="1"/>
    <col min="6" max="6" width="15.28515625" customWidth="1"/>
    <col min="7" max="7" width="2.28515625" customWidth="1"/>
    <col min="8" max="8" width="2.5703125" customWidth="1"/>
    <col min="9" max="9" width="13.140625" style="22" customWidth="1" outlineLevel="1"/>
    <col min="10" max="10" width="10.42578125" customWidth="1" outlineLevel="1"/>
    <col min="11" max="11" width="2.5703125" customWidth="1"/>
    <col min="12" max="12" width="19.7109375" style="13" customWidth="1"/>
    <col min="13" max="13" width="12.42578125" bestFit="1" customWidth="1"/>
    <col min="14" max="14" width="13" customWidth="1"/>
    <col min="15" max="15" width="4.140625" bestFit="1" customWidth="1"/>
  </cols>
  <sheetData>
    <row r="1" spans="1:18" ht="26.25" customHeight="1">
      <c r="A1" s="45"/>
      <c r="B1" s="8"/>
      <c r="C1" s="8"/>
      <c r="D1" s="8"/>
      <c r="E1" s="27" t="s">
        <v>18</v>
      </c>
      <c r="F1" s="28">
        <f>SUM(Menu!B3)</f>
        <v>42054</v>
      </c>
      <c r="G1" s="1"/>
      <c r="I1" s="128" t="s">
        <v>5</v>
      </c>
      <c r="J1" s="129"/>
      <c r="M1" s="10"/>
    </row>
    <row r="2" spans="1:18" s="2" customFormat="1" ht="23.25" customHeight="1">
      <c r="A2" s="34" t="str">
        <f>Menu!B7</f>
        <v>Zucchini-Kartoffelsuppe</v>
      </c>
      <c r="B2" s="35"/>
      <c r="C2" s="35"/>
      <c r="D2" s="33"/>
      <c r="E2" s="29" t="s">
        <v>19</v>
      </c>
      <c r="F2" s="30">
        <f>SUM(Menu!B19)</f>
        <v>4</v>
      </c>
      <c r="I2" s="31">
        <v>4</v>
      </c>
      <c r="J2" s="19" t="s">
        <v>2</v>
      </c>
      <c r="L2" s="130" t="s">
        <v>23</v>
      </c>
      <c r="M2" s="131"/>
      <c r="N2"/>
      <c r="O2"/>
    </row>
    <row r="3" spans="1:18" s="10" customFormat="1" ht="21" customHeight="1">
      <c r="A3" s="83" t="s">
        <v>1</v>
      </c>
      <c r="B3" s="84" t="s">
        <v>0</v>
      </c>
      <c r="C3" s="85" t="s">
        <v>9</v>
      </c>
      <c r="D3" s="86" t="s">
        <v>8</v>
      </c>
      <c r="E3" s="87" t="s">
        <v>6</v>
      </c>
      <c r="F3" s="88" t="s">
        <v>7</v>
      </c>
      <c r="I3" s="20" t="s">
        <v>10</v>
      </c>
      <c r="J3" s="11" t="s">
        <v>3</v>
      </c>
      <c r="L3" s="131"/>
      <c r="M3" s="131"/>
      <c r="N3"/>
      <c r="O3"/>
    </row>
    <row r="4" spans="1:18" ht="21.75" customHeight="1">
      <c r="A4" s="112">
        <f t="shared" ref="A4:A9" si="0">ROUND(SUM(J4*$F$2),2)</f>
        <v>1</v>
      </c>
      <c r="B4" s="36" t="s">
        <v>41</v>
      </c>
      <c r="C4" s="89" t="s">
        <v>57</v>
      </c>
      <c r="D4" s="90"/>
      <c r="E4" s="91"/>
      <c r="F4" s="92">
        <f t="shared" ref="F4:F20" si="1">SUM(E4*A4)</f>
        <v>0</v>
      </c>
      <c r="I4" s="72">
        <v>1</v>
      </c>
      <c r="J4" s="64">
        <f t="shared" ref="J4:J20" si="2">I4/$I$2</f>
        <v>0.25</v>
      </c>
      <c r="K4" s="15"/>
      <c r="L4" s="41" t="s">
        <v>24</v>
      </c>
      <c r="M4" s="41">
        <v>0.25</v>
      </c>
      <c r="N4" s="40"/>
      <c r="P4" s="40"/>
      <c r="Q4" s="41"/>
      <c r="R4" s="41"/>
    </row>
    <row r="5" spans="1:18" ht="21.75" customHeight="1">
      <c r="A5" s="113">
        <f t="shared" si="0"/>
        <v>1</v>
      </c>
      <c r="B5" s="37" t="s">
        <v>41</v>
      </c>
      <c r="C5" s="94" t="s">
        <v>134</v>
      </c>
      <c r="D5" s="95"/>
      <c r="E5" s="96"/>
      <c r="F5" s="97">
        <f t="shared" si="1"/>
        <v>0</v>
      </c>
      <c r="I5" s="73">
        <v>1</v>
      </c>
      <c r="J5" s="66">
        <f t="shared" si="2"/>
        <v>0.25</v>
      </c>
      <c r="K5" s="15"/>
      <c r="L5" s="41" t="s">
        <v>32</v>
      </c>
      <c r="M5" s="41">
        <v>1.25</v>
      </c>
      <c r="N5" s="40"/>
      <c r="P5" s="40"/>
      <c r="Q5" s="41"/>
      <c r="R5" s="41"/>
    </row>
    <row r="6" spans="1:18" ht="21.75" customHeight="1">
      <c r="A6" s="113">
        <f t="shared" si="0"/>
        <v>2</v>
      </c>
      <c r="B6" s="37" t="s">
        <v>41</v>
      </c>
      <c r="C6" s="94" t="s">
        <v>58</v>
      </c>
      <c r="D6" s="95"/>
      <c r="E6" s="96"/>
      <c r="F6" s="97">
        <f>SUM(E6*A6)</f>
        <v>0</v>
      </c>
      <c r="I6" s="73">
        <v>2</v>
      </c>
      <c r="J6" s="66">
        <f t="shared" si="2"/>
        <v>0.5</v>
      </c>
      <c r="K6" s="15"/>
      <c r="L6" s="41" t="s">
        <v>20</v>
      </c>
      <c r="M6" s="41" t="s">
        <v>25</v>
      </c>
      <c r="N6" s="40"/>
      <c r="P6" s="40"/>
      <c r="Q6" s="41"/>
      <c r="R6" s="41"/>
    </row>
    <row r="7" spans="1:18" ht="21.75" customHeight="1">
      <c r="A7" s="113">
        <f t="shared" si="0"/>
        <v>2</v>
      </c>
      <c r="B7" s="37" t="s">
        <v>41</v>
      </c>
      <c r="C7" s="94" t="s">
        <v>135</v>
      </c>
      <c r="D7" s="123" t="s">
        <v>136</v>
      </c>
      <c r="E7" s="96"/>
      <c r="F7" s="97">
        <f>SUM(E7*A7)</f>
        <v>0</v>
      </c>
      <c r="I7" s="73">
        <v>2</v>
      </c>
      <c r="J7" s="66">
        <f t="shared" si="2"/>
        <v>0.5</v>
      </c>
      <c r="K7" s="15"/>
      <c r="L7" s="41" t="s">
        <v>33</v>
      </c>
      <c r="M7" s="41" t="s">
        <v>30</v>
      </c>
      <c r="Q7" s="41"/>
    </row>
    <row r="8" spans="1:18" ht="21.75" customHeight="1">
      <c r="A8" s="97">
        <f t="shared" si="0"/>
        <v>0.03</v>
      </c>
      <c r="B8" s="37" t="s">
        <v>24</v>
      </c>
      <c r="C8" s="94" t="s">
        <v>48</v>
      </c>
      <c r="D8" s="95"/>
      <c r="E8" s="96"/>
      <c r="F8" s="97">
        <f>SUM(E8*A8)</f>
        <v>0</v>
      </c>
      <c r="I8" s="65">
        <v>2.5000000000000001E-2</v>
      </c>
      <c r="J8" s="66">
        <f t="shared" si="2"/>
        <v>6.2500000000000003E-3</v>
      </c>
      <c r="K8" s="15"/>
      <c r="L8" s="41" t="s">
        <v>21</v>
      </c>
      <c r="M8" s="41">
        <v>1</v>
      </c>
      <c r="Q8" s="41"/>
    </row>
    <row r="9" spans="1:18" ht="21.75" customHeight="1">
      <c r="A9" s="97">
        <f t="shared" si="0"/>
        <v>0.6</v>
      </c>
      <c r="B9" s="37" t="s">
        <v>32</v>
      </c>
      <c r="C9" s="94" t="s">
        <v>65</v>
      </c>
      <c r="D9" s="95"/>
      <c r="E9" s="96"/>
      <c r="F9" s="97">
        <f t="shared" si="1"/>
        <v>0</v>
      </c>
      <c r="I9" s="65">
        <v>0.6</v>
      </c>
      <c r="J9" s="66">
        <f t="shared" si="2"/>
        <v>0.15</v>
      </c>
      <c r="K9" s="15"/>
      <c r="L9" s="41" t="s">
        <v>22</v>
      </c>
      <c r="M9" s="41" t="s">
        <v>26</v>
      </c>
      <c r="Q9" s="41"/>
    </row>
    <row r="10" spans="1:18" ht="21.75" customHeight="1">
      <c r="A10" s="102">
        <v>1</v>
      </c>
      <c r="B10" s="37" t="s">
        <v>67</v>
      </c>
      <c r="C10" s="94" t="s">
        <v>59</v>
      </c>
      <c r="D10" s="95"/>
      <c r="E10" s="96"/>
      <c r="F10" s="97">
        <f t="shared" si="1"/>
        <v>0</v>
      </c>
      <c r="I10" s="73"/>
      <c r="J10" s="66">
        <f t="shared" si="2"/>
        <v>0</v>
      </c>
      <c r="K10" s="15"/>
      <c r="L10" s="41" t="s">
        <v>27</v>
      </c>
      <c r="M10" s="41" t="s">
        <v>28</v>
      </c>
      <c r="Q10" s="41"/>
    </row>
    <row r="11" spans="1:18" ht="21.75" customHeight="1">
      <c r="A11" s="102">
        <v>1</v>
      </c>
      <c r="B11" s="37" t="s">
        <v>67</v>
      </c>
      <c r="C11" s="94" t="s">
        <v>55</v>
      </c>
      <c r="D11" s="95"/>
      <c r="E11" s="96"/>
      <c r="F11" s="97">
        <f t="shared" si="1"/>
        <v>0</v>
      </c>
      <c r="I11" s="73"/>
      <c r="J11" s="66">
        <f t="shared" si="2"/>
        <v>0</v>
      </c>
      <c r="K11" s="15"/>
      <c r="L11" s="42" t="s">
        <v>31</v>
      </c>
      <c r="Q11" s="41"/>
    </row>
    <row r="12" spans="1:18" ht="21.75" customHeight="1">
      <c r="A12" s="102">
        <v>1</v>
      </c>
      <c r="B12" s="37" t="s">
        <v>67</v>
      </c>
      <c r="C12" s="94" t="s">
        <v>44</v>
      </c>
      <c r="D12" s="95"/>
      <c r="E12" s="96"/>
      <c r="F12" s="97">
        <f t="shared" si="1"/>
        <v>0</v>
      </c>
      <c r="I12" s="73"/>
      <c r="J12" s="66">
        <f t="shared" si="2"/>
        <v>0</v>
      </c>
      <c r="K12" s="15"/>
      <c r="M12" s="10"/>
      <c r="Q12" s="41"/>
    </row>
    <row r="13" spans="1:18" ht="21.75" customHeight="1">
      <c r="A13" s="102">
        <v>1</v>
      </c>
      <c r="B13" s="37" t="s">
        <v>33</v>
      </c>
      <c r="C13" s="94" t="s">
        <v>60</v>
      </c>
      <c r="D13" s="95"/>
      <c r="E13" s="96"/>
      <c r="F13" s="97">
        <f t="shared" si="1"/>
        <v>0</v>
      </c>
      <c r="I13" s="73"/>
      <c r="J13" s="66">
        <f t="shared" si="2"/>
        <v>0</v>
      </c>
      <c r="K13" s="15"/>
      <c r="M13" s="10"/>
      <c r="Q13" s="41"/>
    </row>
    <row r="14" spans="1:18" ht="21.75" customHeight="1">
      <c r="A14" s="113">
        <v>0.5</v>
      </c>
      <c r="B14" s="37" t="s">
        <v>33</v>
      </c>
      <c r="C14" s="94" t="s">
        <v>61</v>
      </c>
      <c r="D14" s="95"/>
      <c r="E14" s="96"/>
      <c r="F14" s="97">
        <f t="shared" si="1"/>
        <v>0</v>
      </c>
      <c r="I14" s="73"/>
      <c r="J14" s="66">
        <f t="shared" si="2"/>
        <v>0</v>
      </c>
      <c r="K14" s="15"/>
      <c r="Q14" s="41"/>
    </row>
    <row r="15" spans="1:18" ht="21.75" customHeight="1">
      <c r="A15" s="113">
        <v>0.5</v>
      </c>
      <c r="B15" s="37" t="s">
        <v>33</v>
      </c>
      <c r="C15" s="94" t="s">
        <v>62</v>
      </c>
      <c r="D15" s="95"/>
      <c r="E15" s="96"/>
      <c r="F15" s="97">
        <f t="shared" si="1"/>
        <v>0</v>
      </c>
      <c r="I15" s="73"/>
      <c r="J15" s="66">
        <f t="shared" si="2"/>
        <v>0</v>
      </c>
      <c r="K15" s="15"/>
      <c r="Q15" s="41"/>
    </row>
    <row r="16" spans="1:18" ht="21.75" customHeight="1">
      <c r="A16" s="97">
        <f>ROUND(SUM(J16*$F$2),2)</f>
        <v>0.2</v>
      </c>
      <c r="B16" s="37" t="s">
        <v>32</v>
      </c>
      <c r="C16" s="94" t="s">
        <v>63</v>
      </c>
      <c r="D16" s="95"/>
      <c r="E16" s="96"/>
      <c r="F16" s="97">
        <f t="shared" si="1"/>
        <v>0</v>
      </c>
      <c r="I16" s="65">
        <v>0.2</v>
      </c>
      <c r="J16" s="66">
        <f t="shared" si="2"/>
        <v>0.05</v>
      </c>
      <c r="K16" s="15"/>
      <c r="Q16" s="41"/>
    </row>
    <row r="17" spans="1:12" ht="21.75" customHeight="1">
      <c r="A17" s="102">
        <v>1</v>
      </c>
      <c r="B17" s="37" t="s">
        <v>68</v>
      </c>
      <c r="C17" s="94" t="s">
        <v>64</v>
      </c>
      <c r="D17" s="95" t="s">
        <v>137</v>
      </c>
      <c r="E17" s="96"/>
      <c r="F17" s="97">
        <f t="shared" si="1"/>
        <v>0</v>
      </c>
      <c r="I17" s="73"/>
      <c r="J17" s="66">
        <f t="shared" si="2"/>
        <v>0</v>
      </c>
      <c r="K17" s="15"/>
    </row>
    <row r="18" spans="1:12" ht="21.75" customHeight="1">
      <c r="A18" s="98">
        <f>ROUND(SUM(J18*$F$2),2)</f>
        <v>0</v>
      </c>
      <c r="B18" s="37"/>
      <c r="C18" s="94"/>
      <c r="D18" s="95"/>
      <c r="E18" s="96"/>
      <c r="F18" s="98">
        <f t="shared" si="1"/>
        <v>0</v>
      </c>
      <c r="I18" s="65"/>
      <c r="J18" s="66">
        <f t="shared" si="2"/>
        <v>0</v>
      </c>
      <c r="K18" s="15"/>
    </row>
    <row r="19" spans="1:12" ht="21.75" customHeight="1">
      <c r="A19" s="98">
        <f>ROUND(SUM(J19*$F$2),2)</f>
        <v>0</v>
      </c>
      <c r="B19" s="37"/>
      <c r="C19" s="94"/>
      <c r="D19" s="95"/>
      <c r="E19" s="96"/>
      <c r="F19" s="98">
        <f t="shared" si="1"/>
        <v>0</v>
      </c>
      <c r="I19" s="65"/>
      <c r="J19" s="66">
        <f t="shared" si="2"/>
        <v>0</v>
      </c>
    </row>
    <row r="20" spans="1:12" ht="21.75" customHeight="1">
      <c r="A20" s="98">
        <f>ROUND(SUM(J20*$F$2),2)</f>
        <v>0</v>
      </c>
      <c r="B20" s="46"/>
      <c r="C20" s="99"/>
      <c r="D20" s="100"/>
      <c r="E20" s="96"/>
      <c r="F20" s="101">
        <f t="shared" si="1"/>
        <v>0</v>
      </c>
      <c r="I20" s="67"/>
      <c r="J20" s="68">
        <f t="shared" si="2"/>
        <v>0</v>
      </c>
    </row>
    <row r="21" spans="1:12" s="3" customFormat="1" ht="22.5" customHeight="1">
      <c r="A21" s="58" t="s">
        <v>17</v>
      </c>
      <c r="B21" s="59"/>
      <c r="C21" s="59"/>
      <c r="D21" s="60"/>
      <c r="E21" s="60"/>
      <c r="F21" s="61"/>
      <c r="G21"/>
      <c r="H21"/>
      <c r="L21" s="26"/>
    </row>
    <row r="22" spans="1:12" ht="31.5" customHeight="1">
      <c r="A22" s="132" t="s">
        <v>66</v>
      </c>
      <c r="B22" s="133"/>
      <c r="C22" s="133"/>
      <c r="D22" s="133"/>
      <c r="E22" s="133"/>
      <c r="F22" s="134"/>
    </row>
    <row r="23" spans="1:12" ht="31.5" customHeight="1">
      <c r="A23" s="135" t="s">
        <v>107</v>
      </c>
      <c r="B23" s="136"/>
      <c r="C23" s="136"/>
      <c r="D23" s="136"/>
      <c r="E23" s="136"/>
      <c r="F23" s="137"/>
    </row>
    <row r="24" spans="1:12" ht="34.5" customHeight="1">
      <c r="A24" s="138" t="s">
        <v>108</v>
      </c>
      <c r="B24" s="139"/>
      <c r="C24" s="139"/>
      <c r="D24" s="139"/>
      <c r="E24" s="139"/>
      <c r="F24" s="140"/>
    </row>
    <row r="25" spans="1:12" ht="34.5" customHeight="1">
      <c r="A25" s="141"/>
      <c r="B25" s="142"/>
      <c r="C25" s="142"/>
      <c r="D25" s="142"/>
      <c r="E25" s="142"/>
      <c r="F25" s="143"/>
    </row>
    <row r="26" spans="1:12" ht="34.5" customHeight="1">
      <c r="A26" s="135" t="s">
        <v>109</v>
      </c>
      <c r="B26" s="136"/>
      <c r="C26" s="136"/>
      <c r="D26" s="136"/>
      <c r="E26" s="136"/>
      <c r="F26" s="137"/>
    </row>
    <row r="27" spans="1:12" ht="34.5" customHeight="1">
      <c r="A27" s="135" t="s">
        <v>110</v>
      </c>
      <c r="B27" s="136"/>
      <c r="C27" s="136"/>
      <c r="D27" s="136"/>
      <c r="E27" s="136"/>
      <c r="F27" s="137"/>
    </row>
    <row r="28" spans="1:12" s="3" customFormat="1" ht="34.5" customHeight="1">
      <c r="A28" s="135"/>
      <c r="B28" s="136"/>
      <c r="C28" s="136"/>
      <c r="D28" s="136"/>
      <c r="E28" s="136"/>
      <c r="F28" s="137"/>
      <c r="G28"/>
      <c r="H28"/>
    </row>
    <row r="29" spans="1:12" ht="34.5" customHeight="1">
      <c r="A29" s="135"/>
      <c r="B29" s="136"/>
      <c r="C29" s="136"/>
      <c r="D29" s="136"/>
      <c r="E29" s="136"/>
      <c r="F29" s="137"/>
      <c r="I29" s="3"/>
      <c r="J29" s="3"/>
      <c r="K29" s="3"/>
      <c r="L29" s="3"/>
    </row>
    <row r="30" spans="1:12" ht="34.5" customHeight="1">
      <c r="A30" s="135"/>
      <c r="B30" s="136"/>
      <c r="C30" s="136"/>
      <c r="D30" s="136"/>
      <c r="E30" s="136"/>
      <c r="F30" s="137"/>
      <c r="I30" s="3"/>
      <c r="J30" s="3"/>
      <c r="K30" s="3"/>
      <c r="L30" s="3"/>
    </row>
    <row r="31" spans="1:12" ht="34.5" customHeight="1">
      <c r="A31" s="135"/>
      <c r="B31" s="136"/>
      <c r="C31" s="136"/>
      <c r="D31" s="136"/>
      <c r="E31" s="136"/>
      <c r="F31" s="137"/>
      <c r="I31" s="3"/>
      <c r="J31" s="3"/>
      <c r="K31" s="3"/>
      <c r="L31" s="3"/>
    </row>
    <row r="32" spans="1:12" ht="34.5" customHeight="1">
      <c r="A32" s="144"/>
      <c r="B32" s="145"/>
      <c r="C32" s="145"/>
      <c r="D32" s="145"/>
      <c r="E32" s="145"/>
      <c r="F32" s="146"/>
    </row>
    <row r="33" spans="5:12">
      <c r="E33"/>
      <c r="I33"/>
      <c r="J33" s="3"/>
    </row>
    <row r="38" spans="5:12" ht="14.25">
      <c r="E38"/>
      <c r="I38"/>
      <c r="L38" s="43"/>
    </row>
    <row r="39" spans="5:12" ht="14.25">
      <c r="E39"/>
      <c r="I39"/>
      <c r="L39" s="43"/>
    </row>
  </sheetData>
  <mergeCells count="12">
    <mergeCell ref="A30:F30"/>
    <mergeCell ref="A31:F31"/>
    <mergeCell ref="A32:F32"/>
    <mergeCell ref="A26:F26"/>
    <mergeCell ref="A27:F27"/>
    <mergeCell ref="A28:F28"/>
    <mergeCell ref="A29:F29"/>
    <mergeCell ref="I1:J1"/>
    <mergeCell ref="L2:M3"/>
    <mergeCell ref="A22:F22"/>
    <mergeCell ref="A23:F23"/>
    <mergeCell ref="A24:F25"/>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zoomScaleNormal="100" workbookViewId="0">
      <selection activeCell="B10" sqref="B10"/>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5703125" style="21" customWidth="1"/>
    <col min="6" max="6" width="15.28515625" customWidth="1"/>
    <col min="7" max="7" width="2.28515625" customWidth="1"/>
    <col min="8" max="8" width="2.5703125" customWidth="1"/>
    <col min="9" max="9" width="13.140625" style="22" customWidth="1" outlineLevel="1"/>
    <col min="10" max="10" width="10.42578125" customWidth="1" outlineLevel="1"/>
    <col min="11" max="11" width="2.5703125" customWidth="1"/>
    <col min="12" max="12" width="19.7109375" style="13" customWidth="1"/>
    <col min="13" max="13" width="12.42578125" bestFit="1" customWidth="1"/>
    <col min="14" max="14" width="13" customWidth="1"/>
    <col min="15" max="15" width="4.140625" bestFit="1" customWidth="1"/>
  </cols>
  <sheetData>
    <row r="1" spans="1:18" ht="26.25" customHeight="1">
      <c r="A1" s="45"/>
      <c r="B1" s="8"/>
      <c r="C1" s="8"/>
      <c r="D1" s="8"/>
      <c r="E1" s="27" t="s">
        <v>18</v>
      </c>
      <c r="F1" s="28">
        <f>SUM(Menu!B3)</f>
        <v>42054</v>
      </c>
      <c r="G1" s="1"/>
      <c r="I1" s="128" t="s">
        <v>5</v>
      </c>
      <c r="J1" s="129"/>
      <c r="M1" s="10"/>
    </row>
    <row r="2" spans="1:18" s="2" customFormat="1" ht="23.25" customHeight="1">
      <c r="A2" s="34" t="str">
        <f>Menu!B9</f>
        <v>Rindsroulade mit Spinatfüllung</v>
      </c>
      <c r="B2" s="35"/>
      <c r="C2" s="35"/>
      <c r="D2" s="33"/>
      <c r="E2" s="29" t="s">
        <v>19</v>
      </c>
      <c r="F2" s="30">
        <f>SUM(Menu!B19)</f>
        <v>4</v>
      </c>
      <c r="I2" s="31">
        <v>2</v>
      </c>
      <c r="J2" s="19" t="s">
        <v>2</v>
      </c>
      <c r="L2" s="130" t="s">
        <v>23</v>
      </c>
      <c r="M2" s="131"/>
      <c r="N2"/>
      <c r="O2"/>
    </row>
    <row r="3" spans="1:18" s="10" customFormat="1" ht="21" customHeight="1">
      <c r="A3" s="83" t="s">
        <v>1</v>
      </c>
      <c r="B3" s="84" t="s">
        <v>0</v>
      </c>
      <c r="C3" s="85" t="s">
        <v>9</v>
      </c>
      <c r="D3" s="86" t="s">
        <v>8</v>
      </c>
      <c r="E3" s="87" t="s">
        <v>6</v>
      </c>
      <c r="F3" s="88" t="s">
        <v>7</v>
      </c>
      <c r="I3" s="20" t="s">
        <v>10</v>
      </c>
      <c r="J3" s="11" t="s">
        <v>3</v>
      </c>
      <c r="L3" s="131"/>
      <c r="M3" s="131"/>
      <c r="N3"/>
      <c r="O3"/>
    </row>
    <row r="4" spans="1:18" ht="21.75" customHeight="1">
      <c r="A4" s="92">
        <f>ROUND(SUM(J4*$F$2),2)</f>
        <v>0.8</v>
      </c>
      <c r="B4" s="36" t="s">
        <v>24</v>
      </c>
      <c r="C4" s="89" t="s">
        <v>111</v>
      </c>
      <c r="D4" s="90"/>
      <c r="E4" s="91"/>
      <c r="F4" s="92">
        <f t="shared" ref="F4:F19" si="0">SUM(E4*A4)</f>
        <v>0</v>
      </c>
      <c r="I4" s="63">
        <v>0.4</v>
      </c>
      <c r="J4" s="64">
        <f t="shared" ref="J4:J15" si="1">I4/$I$2</f>
        <v>0.2</v>
      </c>
      <c r="K4" s="15"/>
      <c r="L4" s="41" t="s">
        <v>24</v>
      </c>
      <c r="M4" s="41">
        <v>0.25</v>
      </c>
      <c r="N4" s="40"/>
      <c r="P4" s="40"/>
      <c r="Q4" s="41"/>
      <c r="R4" s="41"/>
    </row>
    <row r="5" spans="1:18" ht="21.75" customHeight="1">
      <c r="A5" s="97">
        <f>ROUND(SUM(J5*$F$2),2)</f>
        <v>0.4</v>
      </c>
      <c r="B5" s="37" t="s">
        <v>24</v>
      </c>
      <c r="C5" s="94" t="s">
        <v>42</v>
      </c>
      <c r="D5" s="95"/>
      <c r="E5" s="96"/>
      <c r="F5" s="97">
        <f t="shared" si="0"/>
        <v>0</v>
      </c>
      <c r="I5" s="65">
        <v>0.2</v>
      </c>
      <c r="J5" s="66">
        <f t="shared" si="1"/>
        <v>0.1</v>
      </c>
      <c r="K5" s="15"/>
      <c r="L5" s="41" t="s">
        <v>32</v>
      </c>
      <c r="M5" s="41">
        <v>1.25</v>
      </c>
      <c r="N5" s="40"/>
      <c r="P5" s="40"/>
      <c r="Q5" s="41"/>
      <c r="R5" s="41"/>
    </row>
    <row r="6" spans="1:18" ht="21.75" customHeight="1">
      <c r="A6" s="105">
        <f t="shared" ref="A6:A12" si="2">ROUND(SUM(J6*$F$2),2)</f>
        <v>0.8</v>
      </c>
      <c r="B6" s="37" t="s">
        <v>20</v>
      </c>
      <c r="C6" s="94" t="s">
        <v>72</v>
      </c>
      <c r="D6" s="95"/>
      <c r="E6" s="96"/>
      <c r="F6" s="97">
        <f t="shared" si="0"/>
        <v>0</v>
      </c>
      <c r="I6" s="69">
        <v>0.4</v>
      </c>
      <c r="J6" s="66">
        <f t="shared" si="1"/>
        <v>0.2</v>
      </c>
      <c r="K6" s="15"/>
      <c r="L6" s="41" t="s">
        <v>20</v>
      </c>
      <c r="M6" s="41" t="s">
        <v>25</v>
      </c>
      <c r="N6" s="40"/>
      <c r="P6" s="40"/>
      <c r="Q6" s="41"/>
      <c r="R6" s="41"/>
    </row>
    <row r="7" spans="1:18" ht="21.75" customHeight="1">
      <c r="A7" s="97">
        <f t="shared" si="2"/>
        <v>0</v>
      </c>
      <c r="B7" s="37"/>
      <c r="C7" s="94" t="s">
        <v>43</v>
      </c>
      <c r="D7" s="95"/>
      <c r="E7" s="96"/>
      <c r="F7" s="97">
        <f t="shared" si="0"/>
        <v>0</v>
      </c>
      <c r="I7" s="65"/>
      <c r="J7" s="66">
        <f t="shared" si="1"/>
        <v>0</v>
      </c>
      <c r="K7" s="15"/>
      <c r="L7" s="41" t="s">
        <v>33</v>
      </c>
      <c r="M7" s="41" t="s">
        <v>30</v>
      </c>
      <c r="Q7" s="41"/>
    </row>
    <row r="8" spans="1:18" ht="21.75" customHeight="1">
      <c r="A8" s="97">
        <f t="shared" si="2"/>
        <v>0</v>
      </c>
      <c r="B8" s="37"/>
      <c r="C8" s="94" t="s">
        <v>44</v>
      </c>
      <c r="D8" s="95"/>
      <c r="E8" s="96"/>
      <c r="F8" s="97">
        <f t="shared" si="0"/>
        <v>0</v>
      </c>
      <c r="I8" s="65"/>
      <c r="J8" s="66">
        <f t="shared" si="1"/>
        <v>0</v>
      </c>
      <c r="K8" s="15"/>
      <c r="L8" s="41" t="s">
        <v>21</v>
      </c>
      <c r="M8" s="41">
        <v>1</v>
      </c>
      <c r="Q8" s="41"/>
    </row>
    <row r="9" spans="1:18" ht="21.75" customHeight="1">
      <c r="A9" s="102">
        <f t="shared" si="2"/>
        <v>4</v>
      </c>
      <c r="B9" s="37" t="s">
        <v>41</v>
      </c>
      <c r="C9" s="94" t="s">
        <v>45</v>
      </c>
      <c r="D9" s="95"/>
      <c r="E9" s="96"/>
      <c r="F9" s="97">
        <f t="shared" si="0"/>
        <v>0</v>
      </c>
      <c r="I9" s="70">
        <v>2</v>
      </c>
      <c r="J9" s="66">
        <f t="shared" si="1"/>
        <v>1</v>
      </c>
      <c r="K9" s="15"/>
      <c r="L9" s="41" t="s">
        <v>22</v>
      </c>
      <c r="M9" s="41" t="s">
        <v>26</v>
      </c>
      <c r="Q9" s="41"/>
    </row>
    <row r="10" spans="1:18" ht="21.75" customHeight="1">
      <c r="A10" s="102">
        <f>ROUND(SUM(J10*$F$2),2)</f>
        <v>2</v>
      </c>
      <c r="B10" s="37" t="s">
        <v>41</v>
      </c>
      <c r="C10" s="94" t="s">
        <v>112</v>
      </c>
      <c r="D10" s="95"/>
      <c r="E10" s="96"/>
      <c r="F10" s="97">
        <f t="shared" si="0"/>
        <v>0</v>
      </c>
      <c r="I10" s="70">
        <v>1</v>
      </c>
      <c r="J10" s="66">
        <f t="shared" si="1"/>
        <v>0.5</v>
      </c>
      <c r="K10" s="15"/>
      <c r="L10" s="41" t="s">
        <v>27</v>
      </c>
      <c r="M10" s="41" t="s">
        <v>28</v>
      </c>
      <c r="Q10" s="41"/>
    </row>
    <row r="11" spans="1:18" ht="21.75" customHeight="1">
      <c r="A11" s="97">
        <f>ROUND(SUM(J11*$F$2),2)</f>
        <v>0.3</v>
      </c>
      <c r="B11" s="37" t="s">
        <v>24</v>
      </c>
      <c r="C11" s="94" t="s">
        <v>113</v>
      </c>
      <c r="D11" s="95"/>
      <c r="E11" s="96"/>
      <c r="F11" s="97">
        <f t="shared" si="0"/>
        <v>0</v>
      </c>
      <c r="I11" s="65">
        <v>0.15</v>
      </c>
      <c r="J11" s="66">
        <f t="shared" si="1"/>
        <v>7.4999999999999997E-2</v>
      </c>
      <c r="K11" s="15"/>
      <c r="L11" s="42" t="s">
        <v>31</v>
      </c>
      <c r="Q11" s="41"/>
    </row>
    <row r="12" spans="1:18" ht="21.75" customHeight="1">
      <c r="A12" s="102">
        <f t="shared" si="2"/>
        <v>2</v>
      </c>
      <c r="B12" s="37" t="s">
        <v>33</v>
      </c>
      <c r="C12" s="94" t="s">
        <v>61</v>
      </c>
      <c r="D12" s="95"/>
      <c r="E12" s="96"/>
      <c r="F12" s="97">
        <f t="shared" si="0"/>
        <v>0</v>
      </c>
      <c r="I12" s="70">
        <v>1</v>
      </c>
      <c r="J12" s="66">
        <f t="shared" si="1"/>
        <v>0.5</v>
      </c>
      <c r="K12" s="15"/>
      <c r="M12" s="10"/>
      <c r="Q12" s="41"/>
    </row>
    <row r="13" spans="1:18" ht="21.75" customHeight="1">
      <c r="A13" s="102">
        <f t="shared" ref="A13:A20" si="3">ROUND(SUM(J13*$F$2),2)</f>
        <v>4</v>
      </c>
      <c r="B13" s="37" t="s">
        <v>20</v>
      </c>
      <c r="C13" s="94" t="s">
        <v>46</v>
      </c>
      <c r="D13" s="95"/>
      <c r="E13" s="96"/>
      <c r="F13" s="97">
        <f t="shared" si="0"/>
        <v>0</v>
      </c>
      <c r="I13" s="70">
        <v>2</v>
      </c>
      <c r="J13" s="66">
        <f t="shared" si="1"/>
        <v>1</v>
      </c>
      <c r="K13" s="15"/>
      <c r="M13" s="10"/>
      <c r="Q13" s="41"/>
    </row>
    <row r="14" spans="1:18" ht="21.75" customHeight="1">
      <c r="A14" s="93">
        <f t="shared" si="3"/>
        <v>1</v>
      </c>
      <c r="B14" s="37" t="s">
        <v>41</v>
      </c>
      <c r="C14" s="94" t="s">
        <v>47</v>
      </c>
      <c r="D14" s="95"/>
      <c r="E14" s="96"/>
      <c r="F14" s="97">
        <f t="shared" si="0"/>
        <v>0</v>
      </c>
      <c r="I14" s="69">
        <v>0.5</v>
      </c>
      <c r="J14" s="66">
        <f t="shared" si="1"/>
        <v>0.25</v>
      </c>
      <c r="K14" s="15"/>
      <c r="Q14" s="41"/>
    </row>
    <row r="15" spans="1:18" ht="21.75" customHeight="1">
      <c r="A15" s="97">
        <f t="shared" si="3"/>
        <v>0.08</v>
      </c>
      <c r="B15" s="37" t="s">
        <v>24</v>
      </c>
      <c r="C15" s="94" t="s">
        <v>48</v>
      </c>
      <c r="D15" s="95"/>
      <c r="E15" s="96"/>
      <c r="F15" s="97">
        <f t="shared" si="0"/>
        <v>0</v>
      </c>
      <c r="I15" s="65">
        <v>0.04</v>
      </c>
      <c r="J15" s="66">
        <f t="shared" si="1"/>
        <v>0.02</v>
      </c>
      <c r="K15" s="15"/>
      <c r="Q15" s="41"/>
    </row>
    <row r="16" spans="1:18" ht="21.75" customHeight="1">
      <c r="A16" s="97">
        <f t="shared" si="3"/>
        <v>0.12</v>
      </c>
      <c r="B16" s="37" t="s">
        <v>24</v>
      </c>
      <c r="C16" s="94" t="s">
        <v>114</v>
      </c>
      <c r="D16" s="95"/>
      <c r="E16" s="96"/>
      <c r="F16" s="97">
        <f t="shared" si="0"/>
        <v>0</v>
      </c>
      <c r="I16" s="65">
        <v>0.06</v>
      </c>
      <c r="J16" s="66">
        <f t="shared" ref="J16:J20" si="4">I16/$I$2</f>
        <v>0.03</v>
      </c>
      <c r="K16" s="15"/>
      <c r="Q16" s="41"/>
    </row>
    <row r="17" spans="1:12" ht="21.75" customHeight="1">
      <c r="A17" s="97">
        <f t="shared" si="3"/>
        <v>0</v>
      </c>
      <c r="B17" s="37"/>
      <c r="C17" s="94"/>
      <c r="D17" s="95"/>
      <c r="E17" s="96"/>
      <c r="F17" s="97">
        <f t="shared" si="0"/>
        <v>0</v>
      </c>
      <c r="I17" s="65"/>
      <c r="J17" s="66">
        <f t="shared" si="4"/>
        <v>0</v>
      </c>
      <c r="K17" s="15"/>
    </row>
    <row r="18" spans="1:12" ht="21.75" customHeight="1">
      <c r="A18" s="98">
        <f t="shared" si="3"/>
        <v>0</v>
      </c>
      <c r="B18" s="37"/>
      <c r="C18" s="94"/>
      <c r="D18" s="95"/>
      <c r="E18" s="96"/>
      <c r="F18" s="98">
        <f t="shared" si="0"/>
        <v>0</v>
      </c>
      <c r="I18" s="65"/>
      <c r="J18" s="66">
        <f t="shared" si="4"/>
        <v>0</v>
      </c>
      <c r="K18" s="15"/>
    </row>
    <row r="19" spans="1:12" ht="21.75" customHeight="1">
      <c r="A19" s="98">
        <f t="shared" si="3"/>
        <v>0</v>
      </c>
      <c r="B19" s="37"/>
      <c r="C19" s="94"/>
      <c r="D19" s="95"/>
      <c r="E19" s="96"/>
      <c r="F19" s="98">
        <f t="shared" si="0"/>
        <v>0</v>
      </c>
      <c r="I19" s="65"/>
      <c r="J19" s="66">
        <f t="shared" si="4"/>
        <v>0</v>
      </c>
    </row>
    <row r="20" spans="1:12" ht="21.75" customHeight="1">
      <c r="A20" s="98">
        <f t="shared" si="3"/>
        <v>0</v>
      </c>
      <c r="B20" s="46"/>
      <c r="C20" s="99"/>
      <c r="D20" s="100"/>
      <c r="E20" s="96"/>
      <c r="F20" s="101">
        <f>SUM(E20*A20)</f>
        <v>0</v>
      </c>
      <c r="I20" s="67"/>
      <c r="J20" s="68">
        <f t="shared" si="4"/>
        <v>0</v>
      </c>
    </row>
    <row r="21" spans="1:12" s="3" customFormat="1" ht="22.5" customHeight="1">
      <c r="A21" s="58" t="s">
        <v>17</v>
      </c>
      <c r="B21" s="59"/>
      <c r="C21" s="59"/>
      <c r="D21" s="60"/>
      <c r="E21" s="60"/>
      <c r="F21" s="61"/>
      <c r="G21"/>
      <c r="H21"/>
      <c r="L21" s="26"/>
    </row>
    <row r="22" spans="1:12" ht="31.5" customHeight="1">
      <c r="A22" s="150" t="s">
        <v>49</v>
      </c>
      <c r="B22" s="151"/>
      <c r="C22" s="151"/>
      <c r="D22" s="151"/>
      <c r="E22" s="151"/>
      <c r="F22" s="152"/>
    </row>
    <row r="23" spans="1:12" ht="31.5" customHeight="1">
      <c r="A23" s="147" t="s">
        <v>50</v>
      </c>
      <c r="B23" s="148"/>
      <c r="C23" s="148"/>
      <c r="D23" s="148"/>
      <c r="E23" s="148"/>
      <c r="F23" s="149"/>
    </row>
    <row r="24" spans="1:12" ht="31.5" customHeight="1">
      <c r="A24" s="147" t="s">
        <v>51</v>
      </c>
      <c r="B24" s="148"/>
      <c r="C24" s="148"/>
      <c r="D24" s="148"/>
      <c r="E24" s="148"/>
      <c r="F24" s="149"/>
    </row>
    <row r="25" spans="1:12" ht="31.5" customHeight="1">
      <c r="A25" s="147" t="s">
        <v>52</v>
      </c>
      <c r="B25" s="148"/>
      <c r="C25" s="148"/>
      <c r="D25" s="148"/>
      <c r="E25" s="148"/>
      <c r="F25" s="149"/>
    </row>
    <row r="26" spans="1:12" ht="31.5" customHeight="1">
      <c r="A26" s="147" t="s">
        <v>53</v>
      </c>
      <c r="B26" s="148"/>
      <c r="C26" s="148"/>
      <c r="D26" s="148"/>
      <c r="E26" s="148"/>
      <c r="F26" s="149"/>
    </row>
    <row r="27" spans="1:12" ht="30" customHeight="1">
      <c r="A27" s="147"/>
      <c r="B27" s="148"/>
      <c r="C27" s="148"/>
      <c r="D27" s="148"/>
      <c r="E27" s="148"/>
      <c r="F27" s="149"/>
    </row>
    <row r="28" spans="1:12" s="3" customFormat="1" ht="36" customHeight="1">
      <c r="A28" s="147" t="s">
        <v>138</v>
      </c>
      <c r="B28" s="148"/>
      <c r="C28" s="148"/>
      <c r="D28" s="148"/>
      <c r="E28" s="148"/>
      <c r="F28" s="149"/>
      <c r="G28"/>
      <c r="H28"/>
    </row>
    <row r="29" spans="1:12" ht="41.25" customHeight="1">
      <c r="A29" s="147" t="s">
        <v>139</v>
      </c>
      <c r="B29" s="148"/>
      <c r="C29" s="148"/>
      <c r="D29" s="148"/>
      <c r="E29" s="148"/>
      <c r="F29" s="149"/>
      <c r="I29" s="3"/>
      <c r="J29" s="3"/>
      <c r="K29" s="3"/>
      <c r="L29" s="3"/>
    </row>
    <row r="30" spans="1:12" ht="24" customHeight="1">
      <c r="A30" s="147"/>
      <c r="B30" s="148"/>
      <c r="C30" s="148"/>
      <c r="D30" s="148"/>
      <c r="E30" s="148"/>
      <c r="F30" s="149"/>
      <c r="I30" s="3"/>
      <c r="J30" s="3"/>
      <c r="K30" s="3"/>
      <c r="L30" s="3"/>
    </row>
    <row r="31" spans="1:12" ht="24.75" customHeight="1">
      <c r="A31" s="147"/>
      <c r="B31" s="148"/>
      <c r="C31" s="148"/>
      <c r="D31" s="148"/>
      <c r="E31" s="148"/>
      <c r="F31" s="149"/>
      <c r="I31" s="3"/>
      <c r="J31" s="3"/>
      <c r="K31" s="3"/>
      <c r="L31" s="3"/>
    </row>
    <row r="32" spans="1:12" ht="30" customHeight="1">
      <c r="A32" s="153"/>
      <c r="B32" s="154"/>
      <c r="C32" s="154"/>
      <c r="D32" s="154"/>
      <c r="E32" s="154"/>
      <c r="F32" s="155"/>
    </row>
    <row r="33" spans="5:12">
      <c r="E33"/>
      <c r="I33"/>
      <c r="J33" s="3"/>
    </row>
    <row r="34" spans="5:12">
      <c r="E34"/>
      <c r="I34"/>
    </row>
    <row r="35" spans="5:12">
      <c r="E35"/>
      <c r="I35"/>
    </row>
    <row r="36" spans="5:12">
      <c r="E36"/>
      <c r="I36"/>
    </row>
    <row r="38" spans="5:12" ht="14.25">
      <c r="E38"/>
      <c r="I38"/>
      <c r="L38" s="43"/>
    </row>
    <row r="39" spans="5:12" ht="14.25">
      <c r="E39"/>
      <c r="I39"/>
      <c r="L39" s="43"/>
    </row>
  </sheetData>
  <mergeCells count="12">
    <mergeCell ref="A28:F28"/>
    <mergeCell ref="A29:F29"/>
    <mergeCell ref="A30:F30"/>
    <mergeCell ref="A31:F31"/>
    <mergeCell ref="A32:F32"/>
    <mergeCell ref="I1:J1"/>
    <mergeCell ref="L2:M3"/>
    <mergeCell ref="A26:F27"/>
    <mergeCell ref="A22:F22"/>
    <mergeCell ref="A23:F23"/>
    <mergeCell ref="A24:F24"/>
    <mergeCell ref="A25:F25"/>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rgb="FF000000"/>
  </sheetPr>
  <dimension ref="A1:R39"/>
  <sheetViews>
    <sheetView showZeros="0" zoomScaleNormal="100" workbookViewId="0">
      <selection activeCell="B10" sqref="B10"/>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5703125" style="21" customWidth="1"/>
    <col min="6" max="6" width="15.28515625" customWidth="1"/>
    <col min="7" max="7" width="2.28515625" customWidth="1"/>
    <col min="8" max="8" width="2.5703125" customWidth="1"/>
    <col min="9" max="9" width="13.140625" style="22" customWidth="1" outlineLevel="1"/>
    <col min="10" max="10" width="10.42578125" customWidth="1" outlineLevel="1"/>
    <col min="11" max="11" width="2.5703125" customWidth="1"/>
    <col min="12" max="12" width="19.7109375" style="13" customWidth="1"/>
    <col min="13" max="13" width="12.42578125" bestFit="1" customWidth="1"/>
    <col min="14" max="14" width="31.42578125" customWidth="1"/>
    <col min="15" max="15" width="4.140625" bestFit="1" customWidth="1"/>
  </cols>
  <sheetData>
    <row r="1" spans="1:18" ht="26.25" customHeight="1">
      <c r="A1" s="45"/>
      <c r="B1" s="8"/>
      <c r="C1" s="8"/>
      <c r="D1" s="8"/>
      <c r="E1" s="27" t="s">
        <v>18</v>
      </c>
      <c r="F1" s="28">
        <f>SUM(Menu!B3)</f>
        <v>42054</v>
      </c>
      <c r="G1" s="1"/>
      <c r="I1" s="128" t="s">
        <v>5</v>
      </c>
      <c r="J1" s="129"/>
      <c r="M1" s="10"/>
    </row>
    <row r="2" spans="1:18" s="2" customFormat="1" ht="23.25" customHeight="1">
      <c r="A2" s="34" t="str">
        <f>Menu!B10</f>
        <v>Grüner Petersilienwurzel-Risotto</v>
      </c>
      <c r="B2" s="35"/>
      <c r="C2" s="35"/>
      <c r="D2" s="33"/>
      <c r="E2" s="29" t="s">
        <v>19</v>
      </c>
      <c r="F2" s="30">
        <f>SUM(Menu!B19)</f>
        <v>4</v>
      </c>
      <c r="I2" s="31">
        <v>6</v>
      </c>
      <c r="J2" s="19" t="s">
        <v>2</v>
      </c>
      <c r="L2" s="130" t="s">
        <v>23</v>
      </c>
      <c r="M2" s="131"/>
      <c r="N2"/>
      <c r="O2"/>
    </row>
    <row r="3" spans="1:18" s="10" customFormat="1" ht="21" customHeight="1">
      <c r="A3" s="83" t="s">
        <v>1</v>
      </c>
      <c r="B3" s="84" t="s">
        <v>0</v>
      </c>
      <c r="C3" s="85" t="s">
        <v>9</v>
      </c>
      <c r="D3" s="86" t="s">
        <v>8</v>
      </c>
      <c r="E3" s="87" t="s">
        <v>6</v>
      </c>
      <c r="F3" s="88" t="s">
        <v>7</v>
      </c>
      <c r="I3" s="20" t="s">
        <v>10</v>
      </c>
      <c r="J3" s="11" t="s">
        <v>3</v>
      </c>
      <c r="L3" s="131"/>
      <c r="M3" s="131"/>
      <c r="N3"/>
      <c r="O3"/>
    </row>
    <row r="4" spans="1:18" ht="21.75" customHeight="1">
      <c r="A4" s="92">
        <v>0.3</v>
      </c>
      <c r="B4" s="36" t="s">
        <v>24</v>
      </c>
      <c r="C4" s="89" t="s">
        <v>70</v>
      </c>
      <c r="D4" s="90"/>
      <c r="E4" s="91"/>
      <c r="F4" s="92">
        <f t="shared" ref="F4:F16" si="0">SUM(E4*A4)</f>
        <v>0</v>
      </c>
      <c r="I4" s="63">
        <v>0.4</v>
      </c>
      <c r="J4" s="64">
        <f t="shared" ref="J4:J20" si="1">I4/$I$2</f>
        <v>6.6666666666666666E-2</v>
      </c>
      <c r="K4" s="15"/>
      <c r="L4" s="41" t="s">
        <v>24</v>
      </c>
      <c r="M4" s="41">
        <v>0.25</v>
      </c>
      <c r="N4" s="44" t="s">
        <v>73</v>
      </c>
      <c r="P4" s="40"/>
      <c r="Q4" s="41"/>
      <c r="R4" s="41"/>
    </row>
    <row r="5" spans="1:18" ht="21.75" customHeight="1">
      <c r="A5" s="97">
        <v>0.5</v>
      </c>
      <c r="B5" s="37" t="s">
        <v>32</v>
      </c>
      <c r="C5" s="94" t="s">
        <v>71</v>
      </c>
      <c r="D5" s="95"/>
      <c r="E5" s="96"/>
      <c r="F5" s="97">
        <f t="shared" si="0"/>
        <v>0</v>
      </c>
      <c r="I5" s="65">
        <v>0.64</v>
      </c>
      <c r="J5" s="66">
        <f t="shared" si="1"/>
        <v>0.10666666666666667</v>
      </c>
      <c r="K5" s="15"/>
      <c r="L5" s="41" t="s">
        <v>32</v>
      </c>
      <c r="M5" s="41">
        <v>1.25</v>
      </c>
      <c r="N5" s="44" t="s">
        <v>74</v>
      </c>
      <c r="P5" s="40"/>
      <c r="Q5" s="41"/>
      <c r="R5" s="41"/>
    </row>
    <row r="6" spans="1:18" ht="21.75" customHeight="1">
      <c r="A6" s="102">
        <v>1</v>
      </c>
      <c r="B6" s="37" t="s">
        <v>41</v>
      </c>
      <c r="C6" s="94" t="s">
        <v>140</v>
      </c>
      <c r="D6" s="95"/>
      <c r="E6" s="96"/>
      <c r="F6" s="97">
        <f t="shared" si="0"/>
        <v>0</v>
      </c>
      <c r="I6" s="73"/>
      <c r="J6" s="66">
        <f t="shared" si="1"/>
        <v>0</v>
      </c>
      <c r="K6" s="15"/>
      <c r="L6" s="41" t="s">
        <v>20</v>
      </c>
      <c r="M6" s="41" t="s">
        <v>25</v>
      </c>
      <c r="N6" s="44" t="s">
        <v>75</v>
      </c>
      <c r="P6" s="40"/>
      <c r="Q6" s="41"/>
      <c r="R6" s="41"/>
    </row>
    <row r="7" spans="1:18" ht="21.75" customHeight="1">
      <c r="A7" s="102">
        <v>1</v>
      </c>
      <c r="B7" s="37" t="s">
        <v>21</v>
      </c>
      <c r="C7" s="94" t="s">
        <v>115</v>
      </c>
      <c r="D7" s="95"/>
      <c r="E7" s="96"/>
      <c r="F7" s="97">
        <f t="shared" si="0"/>
        <v>0</v>
      </c>
      <c r="I7" s="65"/>
      <c r="J7" s="66">
        <f t="shared" si="1"/>
        <v>0</v>
      </c>
      <c r="K7" s="15"/>
      <c r="L7" s="41" t="s">
        <v>33</v>
      </c>
      <c r="M7" s="41" t="s">
        <v>30</v>
      </c>
      <c r="N7" s="44" t="s">
        <v>69</v>
      </c>
      <c r="Q7" s="41"/>
    </row>
    <row r="8" spans="1:18" ht="21.75" customHeight="1">
      <c r="A8" s="102">
        <f t="shared" ref="A8:A16" si="2">ROUND(SUM(J8*$F$2),2)</f>
        <v>1.33</v>
      </c>
      <c r="B8" s="37" t="s">
        <v>20</v>
      </c>
      <c r="C8" s="94" t="s">
        <v>72</v>
      </c>
      <c r="D8" s="95"/>
      <c r="E8" s="96"/>
      <c r="F8" s="97">
        <f t="shared" si="0"/>
        <v>0</v>
      </c>
      <c r="I8" s="71">
        <v>2</v>
      </c>
      <c r="J8" s="66">
        <f t="shared" si="1"/>
        <v>0.33333333333333331</v>
      </c>
      <c r="K8" s="15"/>
      <c r="L8" s="41" t="s">
        <v>21</v>
      </c>
      <c r="M8" s="41">
        <v>1</v>
      </c>
      <c r="N8" s="44" t="s">
        <v>76</v>
      </c>
      <c r="Q8" s="41"/>
    </row>
    <row r="9" spans="1:18" ht="21.75" customHeight="1">
      <c r="A9" s="97">
        <f t="shared" si="2"/>
        <v>0.02</v>
      </c>
      <c r="B9" s="37" t="s">
        <v>24</v>
      </c>
      <c r="C9" s="94" t="s">
        <v>48</v>
      </c>
      <c r="D9" s="168" t="s">
        <v>123</v>
      </c>
      <c r="E9" s="169"/>
      <c r="F9" s="170"/>
      <c r="I9" s="65">
        <v>2.5000000000000001E-2</v>
      </c>
      <c r="J9" s="66">
        <f t="shared" si="1"/>
        <v>4.1666666666666666E-3</v>
      </c>
      <c r="K9" s="15"/>
      <c r="L9" s="41" t="s">
        <v>22</v>
      </c>
      <c r="M9" s="41" t="s">
        <v>26</v>
      </c>
      <c r="N9" s="44" t="s">
        <v>43</v>
      </c>
      <c r="Q9" s="41"/>
    </row>
    <row r="10" spans="1:18" ht="21.75" customHeight="1">
      <c r="A10" s="97">
        <f t="shared" si="2"/>
        <v>0.16</v>
      </c>
      <c r="B10" s="37" t="s">
        <v>24</v>
      </c>
      <c r="C10" s="94" t="s">
        <v>129</v>
      </c>
      <c r="D10" s="171"/>
      <c r="E10" s="172"/>
      <c r="F10" s="173"/>
      <c r="I10" s="65">
        <v>0.24</v>
      </c>
      <c r="J10" s="66">
        <f t="shared" si="1"/>
        <v>0.04</v>
      </c>
      <c r="K10" s="15"/>
      <c r="L10" s="41" t="s">
        <v>27</v>
      </c>
      <c r="M10" s="41" t="s">
        <v>28</v>
      </c>
      <c r="N10" s="44" t="s">
        <v>77</v>
      </c>
      <c r="Q10" s="41"/>
    </row>
    <row r="11" spans="1:18" ht="21.75" customHeight="1">
      <c r="A11" s="101">
        <f t="shared" si="2"/>
        <v>7.0000000000000007E-2</v>
      </c>
      <c r="B11" s="46" t="s">
        <v>32</v>
      </c>
      <c r="C11" s="99" t="s">
        <v>141</v>
      </c>
      <c r="D11" s="171"/>
      <c r="E11" s="172"/>
      <c r="F11" s="173"/>
      <c r="I11" s="65">
        <v>0.1</v>
      </c>
      <c r="J11" s="66">
        <f t="shared" si="1"/>
        <v>1.6666666666666666E-2</v>
      </c>
      <c r="K11" s="15"/>
      <c r="L11" s="42" t="s">
        <v>31</v>
      </c>
      <c r="N11" s="44" t="s">
        <v>78</v>
      </c>
      <c r="Q11" s="41"/>
    </row>
    <row r="12" spans="1:18" ht="21.75" customHeight="1">
      <c r="A12" s="124"/>
      <c r="B12" s="125"/>
      <c r="C12" s="94" t="s">
        <v>142</v>
      </c>
      <c r="D12" s="171"/>
      <c r="E12" s="172"/>
      <c r="F12" s="173"/>
      <c r="I12" s="65"/>
      <c r="J12" s="66">
        <f t="shared" si="1"/>
        <v>0</v>
      </c>
      <c r="K12" s="15"/>
      <c r="M12" s="10"/>
      <c r="N12" s="44" t="s">
        <v>79</v>
      </c>
      <c r="Q12" s="41"/>
    </row>
    <row r="13" spans="1:18" ht="21.75" customHeight="1">
      <c r="A13" s="97">
        <f t="shared" si="2"/>
        <v>0.4</v>
      </c>
      <c r="B13" s="37" t="s">
        <v>32</v>
      </c>
      <c r="C13" s="94" t="s">
        <v>143</v>
      </c>
      <c r="D13" s="174"/>
      <c r="E13" s="175"/>
      <c r="F13" s="176"/>
      <c r="I13" s="65">
        <v>0.6</v>
      </c>
      <c r="J13" s="66">
        <f t="shared" si="1"/>
        <v>9.9999999999999992E-2</v>
      </c>
      <c r="K13" s="15"/>
      <c r="L13" s="110"/>
      <c r="M13" s="10"/>
      <c r="Q13" s="41"/>
    </row>
    <row r="14" spans="1:18" ht="21.75" customHeight="1">
      <c r="A14" s="97">
        <f t="shared" si="2"/>
        <v>0.02</v>
      </c>
      <c r="B14" s="37" t="s">
        <v>24</v>
      </c>
      <c r="C14" s="94" t="s">
        <v>48</v>
      </c>
      <c r="D14" s="95"/>
      <c r="E14" s="96"/>
      <c r="F14" s="97">
        <f t="shared" si="0"/>
        <v>0</v>
      </c>
      <c r="I14" s="65">
        <v>2.5000000000000001E-2</v>
      </c>
      <c r="J14" s="66">
        <f t="shared" si="1"/>
        <v>4.1666666666666666E-3</v>
      </c>
      <c r="K14" s="15"/>
      <c r="L14" s="110"/>
      <c r="Q14" s="41"/>
    </row>
    <row r="15" spans="1:18" ht="21.75" customHeight="1">
      <c r="A15" s="97">
        <f t="shared" si="2"/>
        <v>0.03</v>
      </c>
      <c r="B15" s="37"/>
      <c r="C15" s="94" t="s">
        <v>144</v>
      </c>
      <c r="D15" s="95"/>
      <c r="E15" s="96"/>
      <c r="F15" s="97">
        <f t="shared" si="0"/>
        <v>0</v>
      </c>
      <c r="I15" s="65">
        <v>0.05</v>
      </c>
      <c r="J15" s="66">
        <f t="shared" si="1"/>
        <v>8.3333333333333332E-3</v>
      </c>
      <c r="K15" s="15"/>
      <c r="L15" s="110"/>
      <c r="Q15" s="41"/>
    </row>
    <row r="16" spans="1:18" ht="21.75" customHeight="1">
      <c r="A16" s="97">
        <f t="shared" si="2"/>
        <v>0</v>
      </c>
      <c r="B16" s="37"/>
      <c r="C16" s="177" t="s">
        <v>145</v>
      </c>
      <c r="D16" s="178"/>
      <c r="E16" s="179"/>
      <c r="F16" s="97">
        <f t="shared" si="0"/>
        <v>0</v>
      </c>
      <c r="I16" s="65"/>
      <c r="J16" s="66">
        <f t="shared" si="1"/>
        <v>0</v>
      </c>
      <c r="K16" s="15"/>
      <c r="L16" s="110"/>
    </row>
    <row r="17" spans="1:12" ht="21.75" customHeight="1">
      <c r="A17" s="58" t="s">
        <v>17</v>
      </c>
      <c r="B17" s="59"/>
      <c r="C17" s="59"/>
      <c r="D17" s="60"/>
      <c r="E17" s="60"/>
      <c r="F17" s="61"/>
      <c r="I17" s="65"/>
      <c r="J17" s="66">
        <f t="shared" si="1"/>
        <v>0</v>
      </c>
      <c r="K17" s="15"/>
      <c r="L17" s="110"/>
    </row>
    <row r="18" spans="1:12" ht="21.75" customHeight="1">
      <c r="A18" s="165" t="s">
        <v>80</v>
      </c>
      <c r="B18" s="166"/>
      <c r="C18" s="166"/>
      <c r="D18" s="166"/>
      <c r="E18" s="166"/>
      <c r="F18" s="167"/>
      <c r="I18" s="65"/>
      <c r="J18" s="66">
        <f t="shared" si="1"/>
        <v>0</v>
      </c>
      <c r="K18" s="15"/>
    </row>
    <row r="19" spans="1:12" ht="38.25" customHeight="1">
      <c r="A19" s="162"/>
      <c r="B19" s="163"/>
      <c r="C19" s="163"/>
      <c r="D19" s="163"/>
      <c r="E19" s="163"/>
      <c r="F19" s="164"/>
      <c r="I19" s="65"/>
      <c r="J19" s="66">
        <f t="shared" si="1"/>
        <v>0</v>
      </c>
    </row>
    <row r="20" spans="1:12" ht="31.5" customHeight="1">
      <c r="A20" s="135" t="s">
        <v>81</v>
      </c>
      <c r="B20" s="136"/>
      <c r="C20" s="136"/>
      <c r="D20" s="136"/>
      <c r="E20" s="136"/>
      <c r="F20" s="137"/>
      <c r="I20" s="67"/>
      <c r="J20" s="68">
        <f t="shared" si="1"/>
        <v>0</v>
      </c>
      <c r="L20" s="74"/>
    </row>
    <row r="21" spans="1:12" s="3" customFormat="1" ht="35.25" customHeight="1">
      <c r="A21" s="135" t="s">
        <v>82</v>
      </c>
      <c r="B21" s="136"/>
      <c r="C21" s="136"/>
      <c r="D21" s="136"/>
      <c r="E21" s="136"/>
      <c r="F21" s="137"/>
      <c r="G21"/>
      <c r="H21"/>
    </row>
    <row r="22" spans="1:12" ht="31.5" customHeight="1">
      <c r="A22" s="138" t="s">
        <v>116</v>
      </c>
      <c r="B22" s="139"/>
      <c r="C22" s="139"/>
      <c r="D22" s="139"/>
      <c r="E22" s="139"/>
      <c r="F22" s="140"/>
      <c r="L22" s="74"/>
    </row>
    <row r="23" spans="1:12" ht="29.25" customHeight="1">
      <c r="A23" s="141"/>
      <c r="B23" s="142"/>
      <c r="C23" s="142"/>
      <c r="D23" s="142"/>
      <c r="E23" s="142"/>
      <c r="F23" s="143"/>
    </row>
    <row r="24" spans="1:12" ht="22.5" customHeight="1">
      <c r="A24" s="162"/>
      <c r="B24" s="163"/>
      <c r="C24" s="163"/>
      <c r="D24" s="163"/>
      <c r="E24" s="163"/>
      <c r="F24" s="164"/>
      <c r="L24" s="74"/>
    </row>
    <row r="25" spans="1:12" ht="24.75" customHeight="1">
      <c r="A25" s="135" t="s">
        <v>83</v>
      </c>
      <c r="B25" s="136"/>
      <c r="C25" s="136"/>
      <c r="D25" s="136"/>
      <c r="E25" s="136"/>
      <c r="F25" s="137"/>
    </row>
    <row r="26" spans="1:12" ht="33" customHeight="1">
      <c r="A26" s="138" t="s">
        <v>117</v>
      </c>
      <c r="B26" s="139"/>
      <c r="C26" s="139"/>
      <c r="D26" s="139"/>
      <c r="E26" s="139"/>
      <c r="F26" s="140"/>
      <c r="L26" s="74"/>
    </row>
    <row r="27" spans="1:12" ht="33" customHeight="1">
      <c r="A27" s="141"/>
      <c r="B27" s="142"/>
      <c r="C27" s="142"/>
      <c r="D27" s="142"/>
      <c r="E27" s="142"/>
      <c r="F27" s="143"/>
    </row>
    <row r="28" spans="1:12" s="75" customFormat="1" ht="62.25" customHeight="1">
      <c r="A28" s="156" t="s">
        <v>118</v>
      </c>
      <c r="B28" s="157"/>
      <c r="C28" s="157"/>
      <c r="D28" s="157"/>
      <c r="E28" s="157"/>
      <c r="F28" s="158"/>
    </row>
    <row r="29" spans="1:12" s="75" customFormat="1" ht="62.25" customHeight="1">
      <c r="A29" s="159"/>
      <c r="B29" s="160"/>
      <c r="C29" s="160"/>
      <c r="D29" s="160"/>
      <c r="E29" s="160"/>
      <c r="F29" s="161"/>
    </row>
    <row r="30" spans="1:12" ht="29.25" customHeight="1">
      <c r="A30" s="103"/>
      <c r="B30" s="103"/>
      <c r="C30" s="103"/>
      <c r="D30" s="103"/>
      <c r="E30" s="104"/>
      <c r="F30" s="103"/>
      <c r="I30" s="3"/>
      <c r="J30" s="3"/>
      <c r="K30" s="3"/>
      <c r="L30" s="3"/>
    </row>
    <row r="31" spans="1:12" ht="29.25" customHeight="1">
      <c r="A31" s="103"/>
      <c r="B31" s="103"/>
      <c r="C31" s="103"/>
      <c r="D31" s="103"/>
      <c r="E31" s="104"/>
      <c r="F31" s="103"/>
      <c r="I31" s="3"/>
      <c r="J31" s="3"/>
      <c r="K31" s="3"/>
      <c r="L31" s="3"/>
    </row>
    <row r="32" spans="1:12" ht="44.25" customHeight="1">
      <c r="A32" s="103"/>
      <c r="B32" s="103"/>
      <c r="C32" s="103"/>
      <c r="D32" s="103"/>
      <c r="E32" s="104"/>
      <c r="F32" s="103"/>
    </row>
    <row r="33" spans="5:12" ht="44.25" customHeight="1">
      <c r="I33"/>
      <c r="J33" s="3"/>
    </row>
    <row r="34" spans="5:12">
      <c r="E34"/>
      <c r="I34"/>
    </row>
    <row r="35" spans="5:12">
      <c r="E35"/>
      <c r="I35"/>
    </row>
    <row r="36" spans="5:12">
      <c r="E36"/>
      <c r="I36"/>
    </row>
    <row r="38" spans="5:12" ht="14.25">
      <c r="E38"/>
      <c r="I38"/>
      <c r="L38" s="43"/>
    </row>
    <row r="39" spans="5:12" ht="14.25">
      <c r="E39"/>
      <c r="I39"/>
      <c r="L39" s="43"/>
    </row>
  </sheetData>
  <mergeCells count="11">
    <mergeCell ref="I1:J1"/>
    <mergeCell ref="L2:M3"/>
    <mergeCell ref="A25:F25"/>
    <mergeCell ref="A26:F27"/>
    <mergeCell ref="A28:F29"/>
    <mergeCell ref="A22:F24"/>
    <mergeCell ref="A21:F21"/>
    <mergeCell ref="A20:F20"/>
    <mergeCell ref="A18:F19"/>
    <mergeCell ref="D9:F13"/>
    <mergeCell ref="C16:E16"/>
  </mergeCells>
  <phoneticPr fontId="0" type="noConversion"/>
  <hyperlinks>
    <hyperlink ref="N5" r:id="rId1" display="http://www.wildeisen.ch/zutaten/petersilie"/>
    <hyperlink ref="N6" r:id="rId2" display="http://www.wildeisen.ch/zutaten/rahm"/>
    <hyperlink ref="N7" r:id="rId3" display="http://www.wildeisen.ch/zutaten/butter"/>
    <hyperlink ref="N8" r:id="rId4" display="http://www.wildeisen.ch/zutaten/parmesan"/>
    <hyperlink ref="N9" r:id="rId5" display="http://www.wildeisen.ch/zutaten/salz"/>
    <hyperlink ref="N11" r:id="rId6" display="http://www.wildeisen.ch/zutaten/muskatnuss"/>
  </hyperlinks>
  <pageMargins left="0.63" right="0.3" top="0.39370078740157483" bottom="0.43307086614173229" header="0.23622047244094491" footer="0.19685039370078741"/>
  <pageSetup paperSize="9" orientation="portrait" r:id="rId7"/>
  <headerFooter alignWithMargins="0"/>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U39"/>
  <sheetViews>
    <sheetView showZeros="0" zoomScaleNormal="100" workbookViewId="0">
      <selection activeCell="B10" sqref="B10"/>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5703125" style="21" customWidth="1"/>
    <col min="6" max="6" width="15.28515625" customWidth="1"/>
    <col min="7" max="7" width="2.28515625" customWidth="1"/>
    <col min="8" max="8" width="2.5703125" customWidth="1"/>
    <col min="9" max="9" width="13.140625" style="22" customWidth="1" outlineLevel="1"/>
    <col min="10" max="10" width="10.42578125" customWidth="1" outlineLevel="1"/>
    <col min="11" max="11" width="2.5703125" customWidth="1"/>
    <col min="12" max="12" width="19.7109375" style="13" customWidth="1"/>
    <col min="13" max="13" width="12.42578125" bestFit="1" customWidth="1"/>
    <col min="14" max="14" width="13" customWidth="1"/>
    <col min="15" max="15" width="4.140625" bestFit="1" customWidth="1"/>
  </cols>
  <sheetData>
    <row r="1" spans="1:21" ht="26.25" customHeight="1">
      <c r="A1" s="45"/>
      <c r="B1" s="8"/>
      <c r="C1" s="8"/>
      <c r="D1" s="8"/>
      <c r="E1" s="27" t="s">
        <v>18</v>
      </c>
      <c r="F1" s="28">
        <f>SUM(Menu!B3)</f>
        <v>42054</v>
      </c>
      <c r="G1" s="1"/>
      <c r="I1" s="128" t="s">
        <v>5</v>
      </c>
      <c r="J1" s="129"/>
      <c r="M1" s="10"/>
    </row>
    <row r="2" spans="1:21" s="2" customFormat="1" ht="23.25" customHeight="1">
      <c r="A2" s="34" t="str">
        <f>Menu!B13</f>
        <v>Apfelkuchen, sehr fein</v>
      </c>
      <c r="B2" s="35"/>
      <c r="C2" s="35"/>
      <c r="D2" s="33"/>
      <c r="E2" s="29" t="s">
        <v>19</v>
      </c>
      <c r="F2" s="30">
        <v>12</v>
      </c>
      <c r="I2" s="31">
        <v>12</v>
      </c>
      <c r="J2" s="19" t="s">
        <v>2</v>
      </c>
      <c r="L2" s="130" t="s">
        <v>23</v>
      </c>
      <c r="M2" s="131"/>
      <c r="N2"/>
      <c r="O2"/>
    </row>
    <row r="3" spans="1:21" s="10" customFormat="1" ht="21" customHeight="1">
      <c r="A3" s="83" t="s">
        <v>1</v>
      </c>
      <c r="B3" s="84" t="s">
        <v>0</v>
      </c>
      <c r="C3" s="85" t="s">
        <v>9</v>
      </c>
      <c r="D3" s="86" t="s">
        <v>8</v>
      </c>
      <c r="E3" s="87" t="s">
        <v>6</v>
      </c>
      <c r="F3" s="88" t="s">
        <v>102</v>
      </c>
      <c r="I3" s="20" t="s">
        <v>10</v>
      </c>
      <c r="J3" s="11" t="s">
        <v>3</v>
      </c>
      <c r="L3" s="131"/>
      <c r="M3" s="131"/>
      <c r="O3" s="14"/>
      <c r="P3" s="14"/>
    </row>
    <row r="4" spans="1:21" ht="21.75" customHeight="1">
      <c r="A4" s="92">
        <f>ROUND(SUM(J4*$F$2),2)</f>
        <v>0.5</v>
      </c>
      <c r="B4" s="36" t="s">
        <v>24</v>
      </c>
      <c r="C4" s="89" t="s">
        <v>119</v>
      </c>
      <c r="D4" s="90" t="s">
        <v>146</v>
      </c>
      <c r="E4" s="91"/>
      <c r="F4" s="92">
        <f>SUM(E4*A4)</f>
        <v>0</v>
      </c>
      <c r="I4" s="79">
        <v>0.5</v>
      </c>
      <c r="J4" s="64">
        <f t="shared" ref="J4:J20" si="0">I4/$I$2</f>
        <v>4.1666666666666664E-2</v>
      </c>
      <c r="K4" s="15"/>
      <c r="L4" s="41" t="s">
        <v>24</v>
      </c>
      <c r="M4" s="41">
        <v>0.25</v>
      </c>
      <c r="N4" s="10"/>
      <c r="O4" s="14"/>
      <c r="P4" s="14"/>
      <c r="Q4" s="41"/>
      <c r="U4" s="78"/>
    </row>
    <row r="5" spans="1:21" ht="21.75" customHeight="1">
      <c r="A5" s="97">
        <f>ROUND(SUM(J5*$F$2),2)</f>
        <v>0.13</v>
      </c>
      <c r="B5" s="37" t="s">
        <v>24</v>
      </c>
      <c r="C5" s="94" t="s">
        <v>88</v>
      </c>
      <c r="D5" s="95"/>
      <c r="E5" s="96"/>
      <c r="F5" s="97">
        <f t="shared" ref="F5:F16" si="1">SUM(E5*A5)</f>
        <v>0</v>
      </c>
      <c r="I5" s="80">
        <v>0.125</v>
      </c>
      <c r="J5" s="66">
        <f t="shared" si="0"/>
        <v>1.0416666666666666E-2</v>
      </c>
      <c r="K5" s="15"/>
      <c r="L5" s="41" t="s">
        <v>32</v>
      </c>
      <c r="M5" s="41">
        <v>1.25</v>
      </c>
      <c r="N5" s="10"/>
      <c r="O5" s="14"/>
      <c r="P5" s="14"/>
      <c r="Q5" s="41"/>
      <c r="R5" s="41"/>
    </row>
    <row r="6" spans="1:21" ht="21.75" customHeight="1">
      <c r="A6" s="97">
        <f t="shared" ref="A6:A20" si="2">ROUND(SUM(J6*$F$2),2)</f>
        <v>0.1</v>
      </c>
      <c r="B6" s="37" t="s">
        <v>24</v>
      </c>
      <c r="C6" s="94" t="s">
        <v>84</v>
      </c>
      <c r="D6" s="95"/>
      <c r="E6" s="96"/>
      <c r="F6" s="97">
        <f t="shared" si="1"/>
        <v>0</v>
      </c>
      <c r="I6" s="80">
        <v>0.1</v>
      </c>
      <c r="J6" s="66">
        <f t="shared" si="0"/>
        <v>8.3333333333333332E-3</v>
      </c>
      <c r="K6" s="15"/>
      <c r="L6" s="41" t="s">
        <v>20</v>
      </c>
      <c r="M6" s="41" t="s">
        <v>25</v>
      </c>
      <c r="N6" s="10"/>
      <c r="O6" s="14"/>
      <c r="P6" s="14"/>
      <c r="Q6" s="41"/>
      <c r="R6" s="41"/>
    </row>
    <row r="7" spans="1:21" ht="21.75" customHeight="1">
      <c r="A7" s="93">
        <f t="shared" si="2"/>
        <v>1</v>
      </c>
      <c r="B7" s="37" t="s">
        <v>28</v>
      </c>
      <c r="C7" s="94" t="s">
        <v>89</v>
      </c>
      <c r="D7" s="95"/>
      <c r="E7" s="96"/>
      <c r="F7" s="97">
        <f t="shared" si="1"/>
        <v>0</v>
      </c>
      <c r="I7" s="73">
        <v>1</v>
      </c>
      <c r="J7" s="66">
        <f t="shared" si="0"/>
        <v>8.3333333333333329E-2</v>
      </c>
      <c r="K7" s="15"/>
      <c r="L7" s="41" t="s">
        <v>29</v>
      </c>
      <c r="M7" s="41" t="s">
        <v>30</v>
      </c>
      <c r="N7" s="10"/>
      <c r="O7" s="14"/>
      <c r="P7" s="14"/>
      <c r="Q7" s="41"/>
    </row>
    <row r="8" spans="1:21" ht="21.75" customHeight="1">
      <c r="A8" s="93">
        <f t="shared" si="2"/>
        <v>1</v>
      </c>
      <c r="B8" s="37" t="s">
        <v>67</v>
      </c>
      <c r="C8" s="94" t="s">
        <v>55</v>
      </c>
      <c r="D8" s="95"/>
      <c r="E8" s="96"/>
      <c r="F8" s="97">
        <f t="shared" si="1"/>
        <v>0</v>
      </c>
      <c r="I8" s="73">
        <v>1</v>
      </c>
      <c r="J8" s="66">
        <f t="shared" si="0"/>
        <v>8.3333333333333329E-2</v>
      </c>
      <c r="K8" s="15"/>
      <c r="L8" s="41" t="s">
        <v>21</v>
      </c>
      <c r="M8" s="41">
        <v>1</v>
      </c>
      <c r="N8" s="10"/>
      <c r="O8" s="14"/>
      <c r="P8" s="14"/>
      <c r="Q8" s="41"/>
    </row>
    <row r="9" spans="1:21" ht="21.75" customHeight="1">
      <c r="A9" s="93">
        <f t="shared" si="2"/>
        <v>0</v>
      </c>
      <c r="B9" s="37" t="s">
        <v>94</v>
      </c>
      <c r="C9" s="94" t="s">
        <v>90</v>
      </c>
      <c r="D9" s="95"/>
      <c r="E9" s="96"/>
      <c r="F9" s="97">
        <f t="shared" si="1"/>
        <v>0</v>
      </c>
      <c r="I9" s="73"/>
      <c r="J9" s="66">
        <f t="shared" si="0"/>
        <v>0</v>
      </c>
      <c r="K9" s="15"/>
      <c r="L9" s="41" t="s">
        <v>22</v>
      </c>
      <c r="M9" s="41" t="s">
        <v>26</v>
      </c>
      <c r="N9" s="10"/>
      <c r="O9" s="14"/>
      <c r="P9" s="14"/>
      <c r="Q9" s="41"/>
    </row>
    <row r="10" spans="1:21" ht="21.75" customHeight="1">
      <c r="A10" s="93">
        <f t="shared" si="2"/>
        <v>3</v>
      </c>
      <c r="B10" s="37" t="s">
        <v>41</v>
      </c>
      <c r="C10" s="94" t="s">
        <v>91</v>
      </c>
      <c r="D10" s="95"/>
      <c r="E10" s="96"/>
      <c r="F10" s="97">
        <f t="shared" si="1"/>
        <v>0</v>
      </c>
      <c r="I10" s="73">
        <v>3</v>
      </c>
      <c r="J10" s="66">
        <f t="shared" si="0"/>
        <v>0.25</v>
      </c>
      <c r="K10" s="15"/>
      <c r="L10" s="41" t="s">
        <v>27</v>
      </c>
      <c r="M10" s="41" t="s">
        <v>28</v>
      </c>
      <c r="N10" s="10"/>
      <c r="O10" s="14"/>
      <c r="P10" s="14"/>
      <c r="Q10" s="41"/>
    </row>
    <row r="11" spans="1:21" ht="21.75" customHeight="1">
      <c r="A11" s="97">
        <f t="shared" si="2"/>
        <v>0.2</v>
      </c>
      <c r="B11" s="37" t="s">
        <v>24</v>
      </c>
      <c r="C11" s="94" t="s">
        <v>92</v>
      </c>
      <c r="D11" s="95"/>
      <c r="E11" s="96"/>
      <c r="F11" s="97">
        <f t="shared" si="1"/>
        <v>0</v>
      </c>
      <c r="I11" s="80">
        <v>0.2</v>
      </c>
      <c r="J11" s="66">
        <f t="shared" si="0"/>
        <v>1.6666666666666666E-2</v>
      </c>
      <c r="K11" s="15"/>
      <c r="L11" s="42" t="s">
        <v>31</v>
      </c>
      <c r="N11" s="10"/>
      <c r="O11" s="14"/>
      <c r="P11" s="14"/>
      <c r="Q11" s="41"/>
    </row>
    <row r="12" spans="1:21" ht="21.75" customHeight="1">
      <c r="A12" s="93">
        <f t="shared" si="2"/>
        <v>2</v>
      </c>
      <c r="B12" s="37" t="s">
        <v>33</v>
      </c>
      <c r="C12" s="94" t="s">
        <v>93</v>
      </c>
      <c r="D12" s="95"/>
      <c r="E12" s="96"/>
      <c r="F12" s="97">
        <f t="shared" si="1"/>
        <v>0</v>
      </c>
      <c r="I12" s="73">
        <v>2</v>
      </c>
      <c r="J12" s="66">
        <f t="shared" si="0"/>
        <v>0.16666666666666666</v>
      </c>
      <c r="K12" s="15"/>
      <c r="M12" s="10"/>
      <c r="N12" s="10"/>
      <c r="O12" s="14"/>
      <c r="P12" s="14"/>
      <c r="Q12" s="41"/>
    </row>
    <row r="13" spans="1:21" ht="21.75" customHeight="1">
      <c r="A13" s="93">
        <f t="shared" si="2"/>
        <v>2</v>
      </c>
      <c r="B13" s="37" t="s">
        <v>20</v>
      </c>
      <c r="C13" s="94" t="s">
        <v>54</v>
      </c>
      <c r="D13" s="95" t="s">
        <v>122</v>
      </c>
      <c r="E13" s="96"/>
      <c r="F13" s="97">
        <f t="shared" si="1"/>
        <v>0</v>
      </c>
      <c r="I13" s="73">
        <v>2</v>
      </c>
      <c r="J13" s="66">
        <f t="shared" si="0"/>
        <v>0.16666666666666666</v>
      </c>
      <c r="K13" s="15"/>
      <c r="L13" s="77"/>
      <c r="M13" s="10"/>
      <c r="N13" s="10"/>
      <c r="Q13" s="41"/>
    </row>
    <row r="14" spans="1:21" ht="21.75" customHeight="1">
      <c r="A14" s="97">
        <f t="shared" si="2"/>
        <v>0.2</v>
      </c>
      <c r="B14" s="37" t="s">
        <v>24</v>
      </c>
      <c r="C14" s="109" t="s">
        <v>103</v>
      </c>
      <c r="D14" s="95"/>
      <c r="E14" s="96"/>
      <c r="F14" s="97">
        <f t="shared" si="1"/>
        <v>0</v>
      </c>
      <c r="I14" s="80">
        <v>0.2</v>
      </c>
      <c r="J14" s="66">
        <f t="shared" si="0"/>
        <v>1.6666666666666666E-2</v>
      </c>
      <c r="K14" s="15"/>
      <c r="L14" s="2"/>
      <c r="Q14" s="41"/>
    </row>
    <row r="15" spans="1:21" ht="21.75" customHeight="1">
      <c r="A15" s="97">
        <f t="shared" si="2"/>
        <v>0</v>
      </c>
      <c r="B15" s="37"/>
      <c r="C15" s="94" t="s">
        <v>125</v>
      </c>
      <c r="D15" s="95"/>
      <c r="E15" s="96"/>
      <c r="F15" s="97">
        <f t="shared" si="1"/>
        <v>0</v>
      </c>
      <c r="I15" s="80"/>
      <c r="J15" s="66">
        <f t="shared" si="0"/>
        <v>0</v>
      </c>
      <c r="K15" s="15"/>
    </row>
    <row r="16" spans="1:21" ht="21.75" customHeight="1">
      <c r="A16" s="97">
        <f t="shared" si="2"/>
        <v>0</v>
      </c>
      <c r="B16" s="37"/>
      <c r="C16" s="109" t="s">
        <v>124</v>
      </c>
      <c r="D16" s="111"/>
      <c r="E16" s="96"/>
      <c r="F16" s="97">
        <f t="shared" si="1"/>
        <v>0</v>
      </c>
      <c r="I16" s="80"/>
      <c r="J16" s="66">
        <f t="shared" si="0"/>
        <v>0</v>
      </c>
      <c r="K16" s="15"/>
      <c r="L16" s="2"/>
      <c r="N16" s="10"/>
      <c r="Q16" s="41"/>
    </row>
    <row r="17" spans="1:19" ht="21.75" customHeight="1">
      <c r="A17" s="97">
        <f t="shared" si="2"/>
        <v>0</v>
      </c>
      <c r="B17" s="37"/>
      <c r="C17" s="94"/>
      <c r="D17" s="95"/>
      <c r="E17" s="96"/>
      <c r="F17" s="97">
        <f>SUM(B29*A17)</f>
        <v>0</v>
      </c>
      <c r="I17" s="80"/>
      <c r="J17" s="66">
        <f t="shared" si="0"/>
        <v>0</v>
      </c>
      <c r="K17" s="15"/>
      <c r="L17" s="2"/>
      <c r="N17" s="10"/>
    </row>
    <row r="18" spans="1:19" ht="21.75" customHeight="1">
      <c r="A18" s="98">
        <f t="shared" si="2"/>
        <v>0</v>
      </c>
      <c r="B18" s="82" t="s">
        <v>86</v>
      </c>
      <c r="C18" s="94"/>
      <c r="D18" s="95"/>
      <c r="E18" s="96"/>
      <c r="F18" s="98">
        <f>SUM(B30*A18)</f>
        <v>0</v>
      </c>
      <c r="I18" s="80"/>
      <c r="J18" s="66">
        <f t="shared" si="0"/>
        <v>0</v>
      </c>
      <c r="K18" s="15"/>
      <c r="L18" s="2"/>
      <c r="N18" s="10"/>
    </row>
    <row r="19" spans="1:19" ht="21.75" customHeight="1">
      <c r="A19" s="98">
        <f t="shared" si="2"/>
        <v>0</v>
      </c>
      <c r="B19" s="82" t="s">
        <v>147</v>
      </c>
      <c r="C19" s="94"/>
      <c r="D19" s="95"/>
      <c r="E19" s="96"/>
      <c r="F19" s="98">
        <f>SUM(B31*A19)</f>
        <v>0</v>
      </c>
      <c r="I19" s="80"/>
      <c r="J19" s="66">
        <f t="shared" si="0"/>
        <v>0</v>
      </c>
      <c r="L19" s="2"/>
      <c r="N19" s="10"/>
    </row>
    <row r="20" spans="1:19" ht="21.75" customHeight="1">
      <c r="A20" s="98">
        <f t="shared" si="2"/>
        <v>0</v>
      </c>
      <c r="B20" s="126"/>
      <c r="C20" s="99"/>
      <c r="D20" s="95"/>
      <c r="E20" s="96"/>
      <c r="F20" s="101">
        <f>SUM(B32*A20)</f>
        <v>0</v>
      </c>
      <c r="I20" s="81"/>
      <c r="J20" s="68">
        <f t="shared" si="0"/>
        <v>0</v>
      </c>
      <c r="N20" s="10"/>
    </row>
    <row r="21" spans="1:19" s="3" customFormat="1" ht="22.5" customHeight="1">
      <c r="A21" s="58" t="s">
        <v>17</v>
      </c>
      <c r="B21" s="59"/>
      <c r="C21" s="59"/>
      <c r="D21" s="60"/>
      <c r="E21" s="60"/>
      <c r="F21" s="61"/>
      <c r="G21"/>
      <c r="H21"/>
      <c r="L21" s="26"/>
      <c r="N21" s="10"/>
    </row>
    <row r="22" spans="1:19" ht="31.5" customHeight="1">
      <c r="A22" s="132" t="s">
        <v>95</v>
      </c>
      <c r="B22" s="133"/>
      <c r="C22" s="133"/>
      <c r="D22" s="133"/>
      <c r="E22" s="133"/>
      <c r="F22" s="134"/>
      <c r="O22" s="76"/>
      <c r="P22" s="76"/>
      <c r="Q22" s="76"/>
      <c r="R22" s="76"/>
      <c r="S22" s="76"/>
    </row>
    <row r="23" spans="1:19" ht="31.5" customHeight="1">
      <c r="A23" s="106" t="s">
        <v>87</v>
      </c>
      <c r="D23" s="107"/>
      <c r="E23" s="107"/>
      <c r="F23" s="108"/>
      <c r="I23" s="2"/>
      <c r="J23" s="76"/>
      <c r="K23" s="76"/>
      <c r="L23" s="76"/>
      <c r="M23" s="76"/>
      <c r="O23" s="76"/>
      <c r="P23" s="76"/>
      <c r="Q23" s="76"/>
      <c r="R23" s="76"/>
      <c r="S23" s="76"/>
    </row>
    <row r="24" spans="1:19" ht="31.5" customHeight="1">
      <c r="A24" s="138" t="s">
        <v>120</v>
      </c>
      <c r="B24" s="139"/>
      <c r="C24" s="139"/>
      <c r="D24" s="139"/>
      <c r="E24" s="139"/>
      <c r="F24" s="140"/>
      <c r="O24" s="76"/>
      <c r="P24" s="76"/>
      <c r="Q24" s="76"/>
      <c r="R24" s="76"/>
      <c r="S24" s="76"/>
    </row>
    <row r="25" spans="1:19" ht="31.5" customHeight="1">
      <c r="A25" s="141"/>
      <c r="B25" s="142"/>
      <c r="C25" s="142"/>
      <c r="D25" s="142"/>
      <c r="E25" s="142"/>
      <c r="F25" s="143"/>
      <c r="I25" s="2"/>
      <c r="J25" s="76"/>
      <c r="K25" s="76"/>
      <c r="L25" s="76"/>
      <c r="M25" s="76"/>
      <c r="O25" s="76"/>
      <c r="P25" s="76"/>
      <c r="Q25" s="76"/>
      <c r="R25" s="76"/>
      <c r="S25" s="76"/>
    </row>
    <row r="26" spans="1:19" ht="31.5" customHeight="1">
      <c r="A26" s="162"/>
      <c r="B26" s="163"/>
      <c r="C26" s="163"/>
      <c r="D26" s="163"/>
      <c r="E26" s="163"/>
      <c r="F26" s="164"/>
      <c r="J26" s="76"/>
      <c r="K26" s="76"/>
      <c r="L26" s="76"/>
      <c r="M26" s="76"/>
      <c r="O26" s="76"/>
      <c r="P26" s="76"/>
      <c r="Q26" s="76"/>
      <c r="R26" s="76"/>
      <c r="S26" s="76"/>
    </row>
    <row r="27" spans="1:19" ht="31.5" customHeight="1">
      <c r="A27" s="135" t="s">
        <v>100</v>
      </c>
      <c r="B27" s="136"/>
      <c r="C27" s="136"/>
      <c r="D27" s="136"/>
      <c r="E27" s="136"/>
      <c r="F27" s="137"/>
      <c r="I27" s="2"/>
    </row>
    <row r="28" spans="1:19" s="3" customFormat="1" ht="29.25" customHeight="1">
      <c r="A28" s="135" t="s">
        <v>101</v>
      </c>
      <c r="B28" s="136"/>
      <c r="C28" s="136"/>
      <c r="D28" s="136"/>
      <c r="E28" s="136"/>
      <c r="F28" s="137"/>
      <c r="G28"/>
      <c r="H28"/>
    </row>
    <row r="29" spans="1:19" ht="29.25" customHeight="1">
      <c r="A29" s="180" t="s">
        <v>98</v>
      </c>
      <c r="B29" s="181"/>
      <c r="C29" s="181"/>
      <c r="D29" s="181"/>
      <c r="E29" s="181"/>
      <c r="F29" s="182"/>
    </row>
    <row r="30" spans="1:19" ht="29.25" customHeight="1">
      <c r="A30" s="180" t="s">
        <v>96</v>
      </c>
      <c r="B30" s="181"/>
      <c r="C30" s="181"/>
      <c r="D30" s="181"/>
      <c r="E30" s="181"/>
      <c r="F30" s="182"/>
    </row>
    <row r="31" spans="1:19" ht="29.25" customHeight="1">
      <c r="A31" s="180" t="s">
        <v>97</v>
      </c>
      <c r="B31" s="181"/>
      <c r="C31" s="181"/>
      <c r="D31" s="181"/>
      <c r="E31" s="181"/>
      <c r="F31" s="182"/>
    </row>
    <row r="32" spans="1:19" ht="29.25" customHeight="1">
      <c r="A32" s="183" t="s">
        <v>99</v>
      </c>
      <c r="B32" s="184"/>
      <c r="C32" s="184"/>
      <c r="D32" s="184"/>
      <c r="E32" s="184"/>
      <c r="F32" s="185"/>
    </row>
    <row r="33" spans="5:12">
      <c r="E33"/>
      <c r="I33" s="2"/>
      <c r="J33" s="3"/>
    </row>
    <row r="34" spans="5:12">
      <c r="E34"/>
    </row>
    <row r="35" spans="5:12">
      <c r="E35"/>
      <c r="I35"/>
    </row>
    <row r="36" spans="5:12">
      <c r="E36"/>
      <c r="I36"/>
    </row>
    <row r="38" spans="5:12" ht="14.25">
      <c r="E38"/>
      <c r="I38"/>
      <c r="L38" s="43"/>
    </row>
    <row r="39" spans="5:12" ht="14.25">
      <c r="E39"/>
      <c r="I39"/>
      <c r="L39" s="43"/>
    </row>
  </sheetData>
  <mergeCells count="10">
    <mergeCell ref="L2:M3"/>
    <mergeCell ref="A22:F22"/>
    <mergeCell ref="A24:F26"/>
    <mergeCell ref="A32:F32"/>
    <mergeCell ref="A31:F31"/>
    <mergeCell ref="I1:J1"/>
    <mergeCell ref="A27:F27"/>
    <mergeCell ref="A28:F28"/>
    <mergeCell ref="A29:F29"/>
    <mergeCell ref="A30:F30"/>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49"/>
  <sheetViews>
    <sheetView showZeros="0" zoomScaleNormal="100" zoomScaleSheetLayoutView="100" workbookViewId="0">
      <selection activeCell="J22" sqref="J22"/>
    </sheetView>
  </sheetViews>
  <sheetFormatPr baseColWidth="10" defaultColWidth="9.140625" defaultRowHeight="11.25" customHeight="1"/>
  <cols>
    <col min="1" max="1" width="8.28515625" style="15" customWidth="1"/>
    <col min="2" max="2" width="8.7109375" style="15" customWidth="1"/>
    <col min="3" max="3" width="50.140625" style="17" customWidth="1"/>
    <col min="4" max="4" width="23.42578125" style="17" customWidth="1"/>
    <col min="5" max="5" width="6.42578125" style="18" customWidth="1"/>
    <col min="6" max="8" width="5.42578125" style="15" customWidth="1"/>
    <col min="9" max="16384" width="9.140625" style="15"/>
  </cols>
  <sheetData>
    <row r="1" spans="1:12" ht="16.5" customHeight="1">
      <c r="A1" s="53" t="s">
        <v>40</v>
      </c>
      <c r="B1" s="25"/>
      <c r="C1" s="23" t="s">
        <v>14</v>
      </c>
      <c r="D1" s="62">
        <f>Dessert!F1</f>
        <v>42054</v>
      </c>
      <c r="E1" s="16" t="s">
        <v>4</v>
      </c>
    </row>
    <row r="2" spans="1:12" s="103" customFormat="1" ht="18" customHeight="1">
      <c r="A2" s="114">
        <f>SUM(Dessert!A4)</f>
        <v>0.5</v>
      </c>
      <c r="B2" s="115" t="str">
        <f>Dessert!B4</f>
        <v>Kg</v>
      </c>
      <c r="C2" s="116" t="str">
        <f>Dessert!C4</f>
        <v>Aäpfel z.B. Elstar oder Boskop</v>
      </c>
      <c r="D2" s="117">
        <f>SUM(Dessert!D4)</f>
        <v>0</v>
      </c>
      <c r="E2" s="118"/>
      <c r="G2" s="119"/>
      <c r="H2" s="119"/>
      <c r="I2" s="119"/>
      <c r="J2" s="119"/>
      <c r="K2" s="119"/>
      <c r="L2" s="119"/>
    </row>
    <row r="3" spans="1:12" s="103" customFormat="1" ht="18" customHeight="1">
      <c r="A3" s="114">
        <f>SUM(Dessert!A12)</f>
        <v>2</v>
      </c>
      <c r="B3" s="115" t="str">
        <f>Dessert!B12</f>
        <v>TL</v>
      </c>
      <c r="C3" s="116" t="str">
        <f>Dessert!C12</f>
        <v>Backpulver</v>
      </c>
      <c r="D3" s="120" t="s">
        <v>127</v>
      </c>
      <c r="E3" s="121" t="s">
        <v>121</v>
      </c>
      <c r="G3" s="119"/>
      <c r="H3" s="119"/>
      <c r="I3" s="119"/>
      <c r="J3" s="119"/>
      <c r="K3" s="119"/>
      <c r="L3" s="119"/>
    </row>
    <row r="4" spans="1:12" s="103" customFormat="1" ht="18" customHeight="1">
      <c r="A4" s="114">
        <f>SUM(Hauptgang!A5)</f>
        <v>0.4</v>
      </c>
      <c r="B4" s="115" t="str">
        <f>Hauptgang!B5</f>
        <v>Kg</v>
      </c>
      <c r="C4" s="116" t="str">
        <f>Hauptgang!C5</f>
        <v>Blattspinat</v>
      </c>
      <c r="D4" s="120" t="s">
        <v>131</v>
      </c>
      <c r="E4" s="118"/>
      <c r="G4" s="119"/>
      <c r="H4" s="119"/>
      <c r="I4" s="119"/>
      <c r="J4" s="119"/>
      <c r="K4" s="119"/>
      <c r="L4" s="119"/>
    </row>
    <row r="5" spans="1:12" s="103" customFormat="1" ht="18" customHeight="1">
      <c r="A5" s="114">
        <f>SUM(Hauptgang!A13)</f>
        <v>4</v>
      </c>
      <c r="B5" s="115" t="str">
        <f>Hauptgang!B13</f>
        <v>EL</v>
      </c>
      <c r="C5" s="116" t="str">
        <f>Hauptgang!C13</f>
        <v>Brandy</v>
      </c>
      <c r="D5" s="120">
        <f>SUM(Hauptgang!D13)</f>
        <v>0</v>
      </c>
      <c r="E5" s="121" t="s">
        <v>121</v>
      </c>
      <c r="G5" s="119"/>
      <c r="H5" s="119"/>
      <c r="I5" s="119"/>
      <c r="J5" s="119"/>
      <c r="K5" s="119"/>
      <c r="L5" s="119"/>
    </row>
    <row r="6" spans="1:12" s="103" customFormat="1" ht="18" customHeight="1">
      <c r="A6" s="114">
        <f>Beilage1!A9</f>
        <v>0.02</v>
      </c>
      <c r="B6" s="115" t="str">
        <f>Beilage1!B9</f>
        <v>Kg</v>
      </c>
      <c r="C6" s="116" t="str">
        <f>Beilage1!C9</f>
        <v>Butter</v>
      </c>
      <c r="D6" s="120">
        <f>SUM(Beilage1!D9)</f>
        <v>0</v>
      </c>
      <c r="E6" s="118"/>
      <c r="G6" s="119"/>
      <c r="H6" s="119"/>
      <c r="I6" s="119"/>
      <c r="J6" s="119"/>
      <c r="K6" s="119"/>
      <c r="L6" s="119"/>
    </row>
    <row r="7" spans="1:12" s="103" customFormat="1" ht="18" customHeight="1">
      <c r="A7" s="114">
        <f>SUM(Suppe!A8)</f>
        <v>0.03</v>
      </c>
      <c r="B7" s="115" t="str">
        <f>Suppe!B8</f>
        <v>Kg</v>
      </c>
      <c r="C7" s="116" t="str">
        <f>Suppe!C8</f>
        <v>Butter</v>
      </c>
      <c r="D7" s="120" t="s">
        <v>132</v>
      </c>
      <c r="E7" s="118"/>
      <c r="G7" s="119"/>
      <c r="H7" s="119"/>
      <c r="I7" s="119"/>
      <c r="J7" s="119"/>
      <c r="K7" s="119"/>
      <c r="L7" s="119"/>
    </row>
    <row r="8" spans="1:12" s="103" customFormat="1" ht="18" customHeight="1">
      <c r="A8" s="114">
        <f>SUM(Hauptgang!A15)</f>
        <v>0.08</v>
      </c>
      <c r="B8" s="115" t="str">
        <f>Hauptgang!B15</f>
        <v>Kg</v>
      </c>
      <c r="C8" s="116" t="str">
        <f>Hauptgang!C15</f>
        <v>Butter</v>
      </c>
      <c r="D8" s="120"/>
      <c r="E8" s="118"/>
      <c r="G8" s="119"/>
      <c r="H8" s="119"/>
      <c r="I8" s="119"/>
      <c r="J8" s="119"/>
      <c r="K8" s="119"/>
      <c r="L8" s="119"/>
    </row>
    <row r="9" spans="1:12" s="103" customFormat="1" ht="18" customHeight="1">
      <c r="A9" s="114">
        <f>SUM(Dessert!A5)</f>
        <v>0.13</v>
      </c>
      <c r="B9" s="115" t="str">
        <f>Dessert!B5</f>
        <v>Kg</v>
      </c>
      <c r="C9" s="116" t="str">
        <f>Dessert!C5</f>
        <v>Butter weich</v>
      </c>
      <c r="D9" s="120">
        <f>SUM(Dessert!D5)</f>
        <v>0</v>
      </c>
      <c r="E9" s="118"/>
      <c r="G9" s="119"/>
      <c r="H9" s="119"/>
      <c r="I9" s="119"/>
      <c r="J9" s="119"/>
      <c r="K9" s="119"/>
      <c r="L9" s="119"/>
    </row>
    <row r="10" spans="1:12" s="103" customFormat="1" ht="18" customHeight="1">
      <c r="A10" s="114">
        <f>SUM(Suppe!A10)</f>
        <v>1</v>
      </c>
      <c r="B10" s="115" t="str">
        <f>Suppe!B10</f>
        <v>Prise</v>
      </c>
      <c r="C10" s="116" t="str">
        <f>Suppe!C10</f>
        <v>Cayenne Pfeffer</v>
      </c>
      <c r="D10" s="120">
        <f>SUM(Suppe!D10)</f>
        <v>0</v>
      </c>
      <c r="E10" s="121" t="s">
        <v>121</v>
      </c>
      <c r="G10" s="119"/>
      <c r="H10" s="119"/>
      <c r="I10" s="119"/>
      <c r="J10" s="119"/>
      <c r="K10" s="119"/>
      <c r="L10" s="119"/>
    </row>
    <row r="11" spans="1:12" s="103" customFormat="1" ht="18" customHeight="1">
      <c r="A11" s="114">
        <f>SUM(Hauptgang!A11)</f>
        <v>0.3</v>
      </c>
      <c r="B11" s="115" t="str">
        <f>Hauptgang!B11</f>
        <v>Kg</v>
      </c>
      <c r="C11" s="116" t="str">
        <f>Hauptgang!C11</f>
        <v>Champignons</v>
      </c>
      <c r="D11" s="120">
        <f>SUM(Hauptgang!D11)</f>
        <v>0</v>
      </c>
      <c r="E11" s="118"/>
      <c r="G11" s="119"/>
      <c r="H11" s="119"/>
      <c r="I11" s="119"/>
      <c r="J11" s="119"/>
      <c r="L11" s="119"/>
    </row>
    <row r="12" spans="1:12" s="103" customFormat="1" ht="18" customHeight="1">
      <c r="A12" s="114">
        <f>SUM(Dessert!A10)</f>
        <v>3</v>
      </c>
      <c r="B12" s="115" t="str">
        <f>Dessert!B10</f>
        <v>St</v>
      </c>
      <c r="C12" s="116" t="str">
        <f>Dessert!C10</f>
        <v>Eier grosse</v>
      </c>
      <c r="D12" s="120">
        <f>SUM(Dessert!D10)</f>
        <v>0</v>
      </c>
      <c r="E12" s="118"/>
      <c r="G12" s="119"/>
      <c r="H12" s="119"/>
      <c r="I12" s="119"/>
      <c r="J12" s="119"/>
      <c r="L12" s="119"/>
    </row>
    <row r="13" spans="1:12" s="103" customFormat="1" ht="18" customHeight="1">
      <c r="A13" s="114">
        <f>SUM(Suppe!A7)</f>
        <v>2</v>
      </c>
      <c r="B13" s="115" t="str">
        <f>Suppe!B7</f>
        <v>St</v>
      </c>
      <c r="C13" s="116" t="str">
        <f>Suppe!C7</f>
        <v>gelbe Zucchini nicht zu gross</v>
      </c>
      <c r="D13" s="120">
        <f>SUM(Suppe!D7)</f>
        <v>0</v>
      </c>
      <c r="E13" s="118"/>
      <c r="G13" s="119"/>
      <c r="H13" s="119"/>
      <c r="I13" s="119"/>
      <c r="J13" s="119"/>
      <c r="L13" s="119"/>
    </row>
    <row r="14" spans="1:12" s="103" customFormat="1" ht="18" customHeight="1">
      <c r="A14" s="114">
        <f>Beilage1!A5</f>
        <v>0.5</v>
      </c>
      <c r="B14" s="115" t="str">
        <f>Beilage1!B5</f>
        <v>Lt</v>
      </c>
      <c r="C14" s="116" t="str">
        <f>Beilage1!C5</f>
        <v>Gemüsebouillon</v>
      </c>
      <c r="D14" s="120">
        <f>SUM(Beilage1!D5)</f>
        <v>0</v>
      </c>
      <c r="E14" s="118"/>
      <c r="G14" s="119"/>
      <c r="H14" s="119"/>
      <c r="I14" s="119"/>
      <c r="J14" s="119"/>
      <c r="K14" s="119"/>
      <c r="L14" s="119"/>
    </row>
    <row r="15" spans="1:12" s="103" customFormat="1" ht="18" customHeight="1">
      <c r="A15" s="114">
        <f>SUM(Hauptgang!A16)</f>
        <v>0.12</v>
      </c>
      <c r="B15" s="115" t="str">
        <f>Hauptgang!B16</f>
        <v>Kg</v>
      </c>
      <c r="C15" s="116" t="str">
        <f>Hauptgang!C16</f>
        <v>Greyerzer gerieben</v>
      </c>
      <c r="D15" s="120">
        <f>SUM(Hauptgang!D16)</f>
        <v>0</v>
      </c>
      <c r="E15" s="118"/>
      <c r="G15" s="119"/>
      <c r="H15" s="119"/>
      <c r="I15" s="119"/>
      <c r="J15" s="119"/>
      <c r="K15" s="119"/>
      <c r="L15" s="119"/>
    </row>
    <row r="16" spans="1:12" s="103" customFormat="1" ht="18" customHeight="1">
      <c r="A16" s="114">
        <f>SUM(Suppe!A9)</f>
        <v>0.6</v>
      </c>
      <c r="B16" s="115" t="str">
        <f>Suppe!B9</f>
        <v>Lt</v>
      </c>
      <c r="C16" s="116" t="str">
        <f>Suppe!C9</f>
        <v>Hühnebouillon</v>
      </c>
      <c r="D16" s="117">
        <f>SUM(Suppe!D9)</f>
        <v>0</v>
      </c>
      <c r="E16" s="121" t="s">
        <v>121</v>
      </c>
      <c r="G16" s="119"/>
      <c r="H16" s="119"/>
      <c r="I16" s="119"/>
      <c r="J16" s="119"/>
      <c r="K16" s="119"/>
      <c r="L16" s="119"/>
    </row>
    <row r="17" spans="1:12" s="103" customFormat="1" ht="18" customHeight="1">
      <c r="A17" s="114">
        <f>SUM(Suppe!A6)</f>
        <v>2</v>
      </c>
      <c r="B17" s="115" t="str">
        <f>Suppe!B6</f>
        <v>St</v>
      </c>
      <c r="C17" s="116" t="str">
        <f>Suppe!C6</f>
        <v>Kartoffeln</v>
      </c>
      <c r="D17" s="120">
        <f>SUM(Suppe!D6)</f>
        <v>0</v>
      </c>
      <c r="E17" s="118"/>
      <c r="G17" s="119"/>
      <c r="H17" s="119"/>
      <c r="I17" s="119"/>
      <c r="J17" s="119"/>
      <c r="K17" s="119"/>
      <c r="L17" s="119"/>
    </row>
    <row r="18" spans="1:12" s="103" customFormat="1" ht="18" customHeight="1">
      <c r="A18" s="114">
        <f>SUM(Suppe!A5)</f>
        <v>1</v>
      </c>
      <c r="B18" s="115" t="str">
        <f>Suppe!B5</f>
        <v>St</v>
      </c>
      <c r="C18" s="116" t="str">
        <f>Suppe!C5</f>
        <v>Knoblauchzehe</v>
      </c>
      <c r="D18" s="120" t="s">
        <v>133</v>
      </c>
      <c r="E18" s="118"/>
      <c r="G18" s="119"/>
      <c r="H18" s="119"/>
      <c r="I18" s="119"/>
      <c r="J18" s="119"/>
      <c r="K18" s="119"/>
      <c r="L18" s="119"/>
    </row>
    <row r="19" spans="1:12" s="103" customFormat="1" ht="18" customHeight="1">
      <c r="A19" s="114">
        <f>SUM(Hauptgang!A10)</f>
        <v>2</v>
      </c>
      <c r="B19" s="115" t="str">
        <f>Hauptgang!B10</f>
        <v>St</v>
      </c>
      <c r="C19" s="116" t="str">
        <f>Hauptgang!C10</f>
        <v>Knoblauchzehen</v>
      </c>
      <c r="D19" s="120">
        <f>SUM(Hauptgang!D10)</f>
        <v>0</v>
      </c>
      <c r="E19" s="118"/>
      <c r="G19" s="119"/>
      <c r="H19" s="119"/>
      <c r="I19" s="119"/>
      <c r="J19" s="119"/>
      <c r="K19" s="119"/>
      <c r="L19" s="119"/>
    </row>
    <row r="20" spans="1:12" s="103" customFormat="1" ht="18" customHeight="1">
      <c r="A20" s="114">
        <f>SUM(Hauptgang!A14)</f>
        <v>1</v>
      </c>
      <c r="B20" s="115" t="str">
        <f>Hauptgang!B14</f>
        <v>St</v>
      </c>
      <c r="C20" s="116" t="str">
        <f>Hauptgang!C14</f>
        <v>Limettensaft</v>
      </c>
      <c r="D20" s="120">
        <f>SUM(Hauptgang!D14)</f>
        <v>0</v>
      </c>
      <c r="E20" s="118"/>
      <c r="G20" s="119"/>
      <c r="H20" s="119"/>
      <c r="I20" s="119"/>
      <c r="J20" s="119"/>
      <c r="K20" s="119"/>
      <c r="L20" s="119"/>
    </row>
    <row r="21" spans="1:12" s="103" customFormat="1" ht="18" customHeight="1">
      <c r="A21" s="114">
        <f>SUM(Dessert!A14)</f>
        <v>0.2</v>
      </c>
      <c r="B21" s="115" t="str">
        <f>Dessert!B14</f>
        <v>Kg</v>
      </c>
      <c r="C21" s="116" t="str">
        <f>Dessert!C14</f>
        <v>Marzipanmasse</v>
      </c>
      <c r="D21" s="120" t="s">
        <v>128</v>
      </c>
      <c r="E21" s="121" t="s">
        <v>121</v>
      </c>
      <c r="G21" s="119"/>
      <c r="H21" s="119"/>
      <c r="I21" s="119"/>
      <c r="J21" s="119"/>
      <c r="K21" s="119"/>
      <c r="L21" s="119"/>
    </row>
    <row r="22" spans="1:12" s="103" customFormat="1" ht="18" customHeight="1">
      <c r="A22" s="114">
        <f>SUM(Dessert!A13)</f>
        <v>2</v>
      </c>
      <c r="B22" s="115" t="str">
        <f>Dessert!B13</f>
        <v>EL</v>
      </c>
      <c r="C22" s="116" t="str">
        <f>Dessert!C13</f>
        <v>Milch</v>
      </c>
      <c r="D22" s="120">
        <f>SUM(Dessert!D13)</f>
        <v>0</v>
      </c>
      <c r="E22" s="118"/>
      <c r="G22" s="119"/>
      <c r="H22" s="119"/>
      <c r="I22" s="119"/>
      <c r="J22" s="119"/>
      <c r="K22" s="119"/>
      <c r="L22" s="119"/>
    </row>
    <row r="23" spans="1:12" s="103" customFormat="1" ht="18" customHeight="1">
      <c r="A23" s="114">
        <f>SUM(Dessert!A16)</f>
        <v>0</v>
      </c>
      <c r="B23" s="115"/>
      <c r="C23" s="116" t="str">
        <f>Dessert!C16</f>
        <v>Nelkenpulver zum marinieren der Äpfel</v>
      </c>
      <c r="D23" s="120" t="s">
        <v>128</v>
      </c>
      <c r="E23" s="121" t="s">
        <v>121</v>
      </c>
      <c r="G23" s="119"/>
      <c r="H23" s="119"/>
      <c r="I23" s="119"/>
      <c r="J23" s="119"/>
      <c r="K23" s="119"/>
      <c r="L23" s="119"/>
    </row>
    <row r="24" spans="1:12" s="103" customFormat="1" ht="18" customHeight="1">
      <c r="A24" s="114">
        <f>Beilage1!A11</f>
        <v>7.0000000000000007E-2</v>
      </c>
      <c r="B24" s="115" t="str">
        <f>Beilage1!B11</f>
        <v>Lt</v>
      </c>
      <c r="C24" s="116" t="str">
        <f>Beilage1!C11</f>
        <v>Noilly-Prat oder Wermut</v>
      </c>
      <c r="D24" s="120">
        <f>SUM(Beilage1!D11)</f>
        <v>0</v>
      </c>
      <c r="E24" s="121" t="s">
        <v>121</v>
      </c>
      <c r="G24" s="119"/>
      <c r="H24" s="119"/>
      <c r="I24" s="119"/>
      <c r="J24" s="119"/>
      <c r="K24" s="119"/>
      <c r="L24" s="119"/>
    </row>
    <row r="25" spans="1:12" s="103" customFormat="1" ht="18" customHeight="1">
      <c r="A25" s="114">
        <f>SUM(Hauptgang!A6)</f>
        <v>0.8</v>
      </c>
      <c r="B25" s="115" t="str">
        <f>Hauptgang!B6</f>
        <v>EL</v>
      </c>
      <c r="C25" s="116" t="str">
        <f>Hauptgang!C6</f>
        <v>Olivenöl</v>
      </c>
      <c r="D25" s="120">
        <f>SUM(Hauptgang!D6)</f>
        <v>0</v>
      </c>
      <c r="E25" s="121" t="s">
        <v>121</v>
      </c>
      <c r="G25" s="119"/>
      <c r="H25" s="119"/>
      <c r="I25" s="119"/>
      <c r="J25" s="119"/>
      <c r="K25" s="119"/>
      <c r="L25" s="119"/>
    </row>
    <row r="26" spans="1:12" s="103" customFormat="1" ht="18" customHeight="1">
      <c r="A26" s="114">
        <f>Beilage1!A8</f>
        <v>1.33</v>
      </c>
      <c r="B26" s="115" t="str">
        <f>Beilage1!B8</f>
        <v>EL</v>
      </c>
      <c r="C26" s="116" t="str">
        <f>Beilage1!C8</f>
        <v>Olivenöl</v>
      </c>
      <c r="D26" s="120">
        <f>SUM(Beilage1!D8)</f>
        <v>0</v>
      </c>
      <c r="E26" s="121" t="s">
        <v>121</v>
      </c>
      <c r="G26" s="119"/>
      <c r="H26" s="119"/>
      <c r="I26" s="119"/>
      <c r="J26" s="119"/>
      <c r="K26" s="119"/>
      <c r="L26" s="119"/>
    </row>
    <row r="27" spans="1:12" s="103" customFormat="1" ht="18" customHeight="1">
      <c r="A27" s="114">
        <f>SUM(Suppe!A15)</f>
        <v>0.5</v>
      </c>
      <c r="B27" s="115" t="str">
        <f>Suppe!B15</f>
        <v>TL</v>
      </c>
      <c r="C27" s="116" t="str">
        <f>Suppe!C15</f>
        <v>Oregano frisch</v>
      </c>
      <c r="D27" s="120">
        <f>SUM(Suppe!D15)</f>
        <v>0</v>
      </c>
      <c r="E27" s="118"/>
      <c r="G27" s="119"/>
      <c r="H27" s="119"/>
      <c r="I27" s="119"/>
      <c r="J27" s="119"/>
      <c r="K27" s="119"/>
      <c r="L27" s="119"/>
    </row>
    <row r="28" spans="1:12" s="103" customFormat="1" ht="18" customHeight="1">
      <c r="A28" s="114">
        <f>SUM(Suppe!A13)</f>
        <v>1</v>
      </c>
      <c r="B28" s="115" t="str">
        <f>Suppe!B13</f>
        <v>TL</v>
      </c>
      <c r="C28" s="116" t="str">
        <f>Suppe!C13</f>
        <v>Paprika</v>
      </c>
      <c r="D28" s="120">
        <f>SUM(Suppe!D13)</f>
        <v>0</v>
      </c>
      <c r="E28" s="121" t="s">
        <v>121</v>
      </c>
      <c r="G28" s="119"/>
      <c r="H28" s="119"/>
      <c r="I28" s="119"/>
      <c r="J28" s="119"/>
      <c r="K28" s="119"/>
      <c r="L28" s="119"/>
    </row>
    <row r="29" spans="1:12" s="103" customFormat="1" ht="18" customHeight="1">
      <c r="A29" s="114">
        <f>Beilage1!A7</f>
        <v>1</v>
      </c>
      <c r="B29" s="115" t="str">
        <f>Beilage1!B7</f>
        <v>Bund</v>
      </c>
      <c r="C29" s="116" t="str">
        <f>Beilage1!C7</f>
        <v>Peterli blätterig</v>
      </c>
      <c r="D29" s="117">
        <f>SUM(Beilage1!D7)</f>
        <v>0</v>
      </c>
      <c r="E29" s="118"/>
      <c r="G29" s="119"/>
      <c r="H29" s="119"/>
      <c r="I29" s="119"/>
      <c r="J29" s="119"/>
      <c r="K29" s="119"/>
      <c r="L29" s="119"/>
    </row>
    <row r="30" spans="1:12" s="103" customFormat="1" ht="18" customHeight="1">
      <c r="A30" s="114">
        <f>SUM(Suppe!A17)</f>
        <v>1</v>
      </c>
      <c r="B30" s="115" t="str">
        <f>Suppe!B17</f>
        <v>El</v>
      </c>
      <c r="C30" s="116" t="str">
        <f>Suppe!C17</f>
        <v>Peterli fein gehackt</v>
      </c>
      <c r="D30" s="120">
        <f>SUM(Suppe!D17)</f>
        <v>0</v>
      </c>
      <c r="E30" s="118"/>
      <c r="G30" s="119"/>
      <c r="H30" s="119"/>
      <c r="I30" s="119"/>
      <c r="J30" s="119"/>
      <c r="K30" s="119"/>
      <c r="L30" s="119"/>
    </row>
    <row r="31" spans="1:12" s="103" customFormat="1" ht="18" customHeight="1">
      <c r="A31" s="114">
        <f>Beilage1!A4</f>
        <v>0.3</v>
      </c>
      <c r="B31" s="115" t="str">
        <f>Beilage1!B4</f>
        <v>Kg</v>
      </c>
      <c r="C31" s="116" t="str">
        <f>Beilage1!C4</f>
        <v>Petersilienwurzel</v>
      </c>
      <c r="D31" s="120">
        <f>SUM(Beilage1!D4)</f>
        <v>0</v>
      </c>
      <c r="E31" s="121" t="s">
        <v>121</v>
      </c>
      <c r="G31" s="119"/>
      <c r="H31" s="119"/>
      <c r="I31" s="119"/>
      <c r="J31" s="119"/>
      <c r="K31" s="119"/>
      <c r="L31" s="119"/>
    </row>
    <row r="32" spans="1:12" s="103" customFormat="1" ht="18" customHeight="1">
      <c r="A32" s="114">
        <f>SUM(Suppe!A12)</f>
        <v>1</v>
      </c>
      <c r="B32" s="115" t="str">
        <f>Suppe!B12</f>
        <v>Prise</v>
      </c>
      <c r="C32" s="116" t="str">
        <f>Suppe!C12</f>
        <v>Pfeffer</v>
      </c>
      <c r="D32" s="120">
        <f>SUM(Suppe!D12)</f>
        <v>0</v>
      </c>
      <c r="E32" s="121" t="s">
        <v>121</v>
      </c>
      <c r="G32" s="119"/>
      <c r="H32" s="119"/>
      <c r="I32" s="119"/>
      <c r="J32" s="119"/>
      <c r="K32" s="119"/>
      <c r="L32" s="119"/>
    </row>
    <row r="33" spans="1:12" s="103" customFormat="1" ht="18" customHeight="1">
      <c r="A33" s="114">
        <f>SUM(Hauptgang!A4)</f>
        <v>0.8</v>
      </c>
      <c r="B33" s="115" t="str">
        <f>Hauptgang!B4</f>
        <v>Kg</v>
      </c>
      <c r="C33" s="116" t="str">
        <f>Hauptgang!C4</f>
        <v>Rindsroulade flach</v>
      </c>
      <c r="D33" s="120">
        <f>SUM(Hauptgang!D4)</f>
        <v>0</v>
      </c>
      <c r="E33" s="118"/>
      <c r="G33" s="119"/>
      <c r="H33" s="119"/>
      <c r="I33" s="119"/>
      <c r="J33" s="119"/>
      <c r="K33" s="119"/>
      <c r="L33" s="119"/>
    </row>
    <row r="34" spans="1:12" s="103" customFormat="1" ht="18" customHeight="1">
      <c r="A34" s="114">
        <f>Beilage1!A10</f>
        <v>0.16</v>
      </c>
      <c r="B34" s="115" t="str">
        <f>Beilage1!B10</f>
        <v>Kg</v>
      </c>
      <c r="C34" s="116" t="str">
        <f>Beilage1!C10</f>
        <v>Risotto Reis</v>
      </c>
      <c r="D34" s="120">
        <f>SUM(Beilage1!D10)</f>
        <v>0</v>
      </c>
      <c r="E34" s="118"/>
      <c r="G34" s="119"/>
      <c r="H34" s="119"/>
      <c r="I34" s="119"/>
      <c r="J34" s="119"/>
      <c r="K34" s="119"/>
      <c r="L34" s="119"/>
    </row>
    <row r="35" spans="1:12" s="103" customFormat="1" ht="18" customHeight="1">
      <c r="A35" s="114">
        <f>SUM(Suppe!A16)</f>
        <v>0.2</v>
      </c>
      <c r="B35" s="115" t="str">
        <f>Suppe!B16</f>
        <v>Lt</v>
      </c>
      <c r="C35" s="116" t="str">
        <f>Suppe!C16</f>
        <v>Sahne</v>
      </c>
      <c r="D35" s="120">
        <f>SUM(Suppe!D16)</f>
        <v>0</v>
      </c>
      <c r="E35" s="118"/>
      <c r="G35" s="119"/>
      <c r="H35" s="119"/>
      <c r="I35" s="119"/>
      <c r="J35" s="119"/>
      <c r="K35" s="119"/>
      <c r="L35" s="119"/>
    </row>
    <row r="36" spans="1:12" s="103" customFormat="1" ht="18" customHeight="1">
      <c r="A36" s="114">
        <f>SUM(Suppe!A11)</f>
        <v>1</v>
      </c>
      <c r="B36" s="115" t="str">
        <f>Suppe!B11</f>
        <v>Prise</v>
      </c>
      <c r="C36" s="116" t="str">
        <f>Suppe!C11</f>
        <v>Salz</v>
      </c>
      <c r="D36" s="120">
        <f>SUM(Suppe!D11)</f>
        <v>0</v>
      </c>
      <c r="E36" s="121" t="s">
        <v>121</v>
      </c>
      <c r="G36" s="119"/>
      <c r="H36" s="119"/>
      <c r="I36" s="119"/>
      <c r="J36" s="119"/>
      <c r="K36" s="119"/>
      <c r="L36" s="119"/>
    </row>
    <row r="37" spans="1:12" s="103" customFormat="1" ht="18" customHeight="1">
      <c r="A37" s="114">
        <f>Beilage1!A6</f>
        <v>1</v>
      </c>
      <c r="B37" s="115" t="str">
        <f>Beilage1!B6</f>
        <v>St</v>
      </c>
      <c r="C37" s="116" t="str">
        <f>Beilage1!C6</f>
        <v>Schalotte fein gehackt</v>
      </c>
      <c r="D37" s="120">
        <f>SUM(Beilage1!D6)</f>
        <v>0</v>
      </c>
      <c r="E37" s="121"/>
      <c r="G37" s="119"/>
      <c r="H37" s="119"/>
      <c r="I37" s="119"/>
      <c r="J37" s="119"/>
      <c r="K37" s="119"/>
      <c r="L37" s="119"/>
    </row>
    <row r="38" spans="1:12" s="103" customFormat="1" ht="18" customHeight="1">
      <c r="A38" s="114">
        <f>SUM(Hauptgang!A9)</f>
        <v>4</v>
      </c>
      <c r="B38" s="115" t="str">
        <f>Hauptgang!B9</f>
        <v>St</v>
      </c>
      <c r="C38" s="116" t="str">
        <f>Hauptgang!C9</f>
        <v>Schalotten</v>
      </c>
      <c r="D38" s="120">
        <f>SUM(Hauptgang!D9)</f>
        <v>0</v>
      </c>
      <c r="E38" s="118"/>
      <c r="G38" s="119"/>
      <c r="H38" s="119"/>
      <c r="I38" s="119"/>
      <c r="J38" s="119"/>
      <c r="K38" s="119"/>
      <c r="L38" s="119"/>
    </row>
    <row r="39" spans="1:12" s="103" customFormat="1" ht="18" customHeight="1">
      <c r="A39" s="114">
        <f>SUM(Suppe!A14)</f>
        <v>0.5</v>
      </c>
      <c r="B39" s="115" t="str">
        <f>Suppe!B14</f>
        <v>TL</v>
      </c>
      <c r="C39" s="116" t="str">
        <f>Suppe!C14</f>
        <v>Thymian frisch</v>
      </c>
      <c r="D39" s="120">
        <f>SUM(Suppe!D14)</f>
        <v>0</v>
      </c>
      <c r="E39" s="121" t="s">
        <v>121</v>
      </c>
      <c r="G39" s="119"/>
      <c r="H39" s="119"/>
      <c r="I39" s="119"/>
      <c r="J39" s="119"/>
      <c r="K39" s="119"/>
      <c r="L39" s="119"/>
    </row>
    <row r="40" spans="1:12" s="103" customFormat="1" ht="18" customHeight="1">
      <c r="A40" s="114">
        <f>SUM(Hauptgang!A12)</f>
        <v>2</v>
      </c>
      <c r="B40" s="115" t="str">
        <f>Hauptgang!B12</f>
        <v>TL</v>
      </c>
      <c r="C40" s="116" t="str">
        <f>Hauptgang!C12</f>
        <v>Thymian frisch</v>
      </c>
      <c r="D40" s="120">
        <f>SUM(Hauptgang!D12)</f>
        <v>0</v>
      </c>
      <c r="E40" s="118"/>
      <c r="G40" s="119"/>
      <c r="H40" s="119"/>
      <c r="I40" s="119"/>
      <c r="J40" s="119"/>
      <c r="K40" s="119"/>
      <c r="L40" s="119"/>
    </row>
    <row r="41" spans="1:12" s="103" customFormat="1" ht="18" customHeight="1">
      <c r="A41" s="114">
        <f>SUM(Dessert!A7)</f>
        <v>1</v>
      </c>
      <c r="B41" s="115" t="str">
        <f>Dessert!B7</f>
        <v>Päckli</v>
      </c>
      <c r="C41" s="116" t="str">
        <f>Dessert!C7</f>
        <v>Vanille-Zucker</v>
      </c>
      <c r="D41" s="120">
        <f>SUM(Dessert!D7)</f>
        <v>0</v>
      </c>
      <c r="E41" s="121" t="s">
        <v>121</v>
      </c>
      <c r="G41" s="119"/>
      <c r="H41" s="119"/>
      <c r="I41" s="119"/>
      <c r="J41" s="119"/>
      <c r="K41" s="119"/>
      <c r="L41" s="119"/>
    </row>
    <row r="42" spans="1:12" s="103" customFormat="1" ht="18" customHeight="1">
      <c r="A42" s="114">
        <f>SUM(Dessert!A11)</f>
        <v>0.2</v>
      </c>
      <c r="B42" s="115" t="str">
        <f>Dessert!B11</f>
        <v>Kg</v>
      </c>
      <c r="C42" s="116" t="str">
        <f>Dessert!C11</f>
        <v>Weissmehl</v>
      </c>
      <c r="D42" s="120">
        <f>SUM(Dessert!D11)</f>
        <v>0</v>
      </c>
      <c r="E42" s="121" t="s">
        <v>121</v>
      </c>
      <c r="G42" s="119"/>
      <c r="H42" s="119"/>
      <c r="I42" s="119"/>
      <c r="J42" s="119"/>
      <c r="K42" s="119"/>
      <c r="L42" s="119"/>
    </row>
    <row r="43" spans="1:12" s="103" customFormat="1" ht="18" customHeight="1">
      <c r="A43" s="114">
        <f>SUM(Dessert!A15)</f>
        <v>0</v>
      </c>
      <c r="B43" s="115"/>
      <c r="C43" s="116" t="str">
        <f>Dessert!C15</f>
        <v>Zimt und</v>
      </c>
      <c r="D43" s="120">
        <f>SUM(Dessert!D15)</f>
        <v>0</v>
      </c>
      <c r="E43" s="121" t="s">
        <v>121</v>
      </c>
      <c r="G43" s="119"/>
      <c r="H43" s="119"/>
      <c r="I43" s="119"/>
      <c r="J43" s="119"/>
      <c r="K43" s="119"/>
      <c r="L43" s="119"/>
    </row>
    <row r="44" spans="1:12" s="103" customFormat="1" ht="18" customHeight="1">
      <c r="A44" s="114">
        <f>SUM(Dessert!A9)</f>
        <v>0</v>
      </c>
      <c r="B44" s="115" t="str">
        <f>Dessert!B9</f>
        <v>wenig</v>
      </c>
      <c r="C44" s="116" t="str">
        <f>Dessert!C9</f>
        <v>Zitronen-Aroma</v>
      </c>
      <c r="D44" s="120" t="s">
        <v>128</v>
      </c>
      <c r="E44" s="121" t="s">
        <v>121</v>
      </c>
      <c r="G44" s="119"/>
      <c r="H44" s="119"/>
      <c r="I44" s="119"/>
      <c r="J44" s="119"/>
      <c r="K44" s="119"/>
      <c r="L44" s="119"/>
    </row>
    <row r="45" spans="1:12" s="103" customFormat="1" ht="18" customHeight="1">
      <c r="A45" s="114">
        <f>SUM(Dessert!A6)</f>
        <v>0.1</v>
      </c>
      <c r="B45" s="115" t="str">
        <f>Dessert!B6</f>
        <v>Kg</v>
      </c>
      <c r="C45" s="116" t="str">
        <f>Dessert!C6</f>
        <v>Zucker</v>
      </c>
      <c r="D45" s="120">
        <f>SUM(Dessert!D6)</f>
        <v>0</v>
      </c>
      <c r="E45" s="118"/>
      <c r="G45" s="119"/>
      <c r="H45" s="119"/>
      <c r="I45" s="119"/>
      <c r="J45" s="119"/>
      <c r="K45" s="119"/>
      <c r="L45" s="119"/>
    </row>
    <row r="46" spans="1:12" s="103" customFormat="1" ht="18" customHeight="1">
      <c r="A46" s="114">
        <f>SUM(Suppe!A4)</f>
        <v>1</v>
      </c>
      <c r="B46" s="115" t="str">
        <f>Suppe!B4</f>
        <v>St</v>
      </c>
      <c r="C46" s="116" t="str">
        <f>Suppe!C4</f>
        <v>Zwiebeln</v>
      </c>
      <c r="D46" s="120">
        <f>SUM(Suppe!D4)</f>
        <v>0</v>
      </c>
      <c r="E46" s="118"/>
      <c r="G46" s="119"/>
      <c r="H46" s="119"/>
      <c r="I46" s="119"/>
      <c r="J46" s="119"/>
      <c r="K46" s="119"/>
      <c r="L46" s="119"/>
    </row>
    <row r="47" spans="1:12" s="103" customFormat="1" ht="18" customHeight="1">
      <c r="A47" s="114"/>
      <c r="B47" s="115"/>
      <c r="C47" s="122" t="s">
        <v>104</v>
      </c>
      <c r="D47" s="120">
        <f>SUM(Suppe!D5)</f>
        <v>0</v>
      </c>
      <c r="E47" s="118"/>
    </row>
    <row r="48" spans="1:12" s="103" customFormat="1" ht="18" customHeight="1">
      <c r="A48" s="114"/>
      <c r="B48" s="115"/>
      <c r="C48" s="116" t="s">
        <v>84</v>
      </c>
      <c r="D48" s="120">
        <f>SUM(Suppe!D6)</f>
        <v>0</v>
      </c>
      <c r="E48" s="118"/>
    </row>
    <row r="49" spans="1:5" s="103" customFormat="1" ht="18" customHeight="1">
      <c r="A49" s="114"/>
      <c r="B49" s="115"/>
      <c r="C49" s="116" t="s">
        <v>126</v>
      </c>
      <c r="D49" s="120">
        <f>SUM(Suppe!D7)</f>
        <v>0</v>
      </c>
      <c r="E49" s="118"/>
    </row>
  </sheetData>
  <sortState ref="A2:E49">
    <sortCondition ref="C2:C49"/>
  </sortState>
  <phoneticPr fontId="0" type="noConversion"/>
  <pageMargins left="0.58333333333333337" right="0.23" top="0.31968750000000001" bottom="0.14531250000000001" header="0.25" footer="0.19685039370078741"/>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Menu</vt:lpstr>
      <vt:lpstr>Suppe</vt:lpstr>
      <vt:lpstr>Hauptgang</vt:lpstr>
      <vt:lpstr>Beilage1</vt:lpstr>
      <vt:lpstr>Dessert</vt:lpstr>
      <vt:lpstr>Einkaufsliste</vt:lpstr>
      <vt:lpstr>Beilage1!Druckbereich</vt:lpstr>
      <vt:lpstr>Dessert!Druckbereich</vt:lpstr>
      <vt:lpstr>Einkaufsliste!Druckbereich</vt:lpstr>
      <vt:lpstr>Hauptgang!Druckbereich</vt:lpstr>
      <vt:lpstr>Menu!Druckbereich</vt:lpstr>
      <vt:lpstr>Suppe!Druckbereich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2015-02-22T11:11:31Z</cp:lastPrinted>
  <dcterms:created xsi:type="dcterms:W3CDTF">1999-10-19T11:12:44Z</dcterms:created>
  <dcterms:modified xsi:type="dcterms:W3CDTF">2015-04-06T15:05:34Z</dcterms:modified>
</cp:coreProperties>
</file>