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Rezepte\2014\"/>
    </mc:Choice>
  </mc:AlternateContent>
  <bookViews>
    <workbookView xWindow="0" yWindow="0" windowWidth="28800" windowHeight="12435" tabRatio="779"/>
  </bookViews>
  <sheets>
    <sheet name="Menu" sheetId="50625" r:id="rId1"/>
    <sheet name="Apero" sheetId="50619" r:id="rId2"/>
    <sheet name="Vorspeise" sheetId="50616" r:id="rId3"/>
    <sheet name="Hauptgang" sheetId="50620" r:id="rId4"/>
    <sheet name="Beilage1" sheetId="50626" r:id="rId5"/>
    <sheet name="Dessert" sheetId="50621" r:id="rId6"/>
    <sheet name="Diverses Tisch 1" sheetId="50629" r:id="rId7"/>
    <sheet name="Diverses Tisch 2" sheetId="50631" r:id="rId8"/>
    <sheet name="Diverses Tisch 3" sheetId="50632" r:id="rId9"/>
    <sheet name="Einkaufsliste" sheetId="50622" r:id="rId10"/>
    <sheet name="Kräuterbutter" sheetId="50630" r:id="rId11"/>
  </sheets>
  <definedNames>
    <definedName name="_xlnm.Print_Area" localSheetId="1">Apero!$A$1:$F$32</definedName>
    <definedName name="_xlnm.Print_Area" localSheetId="4">Beilage1!$A$1:$F$32</definedName>
    <definedName name="_xlnm.Print_Area" localSheetId="5">Dessert!$A$1:$F$32</definedName>
    <definedName name="_xlnm.Print_Area" localSheetId="6">'Diverses Tisch 1'!$A$1:$F$32</definedName>
    <definedName name="_xlnm.Print_Area" localSheetId="7">'Diverses Tisch 2'!$A$1:$F$32</definedName>
    <definedName name="_xlnm.Print_Area" localSheetId="8">'Diverses Tisch 3'!$A$1:$F$32</definedName>
    <definedName name="_xlnm.Print_Area" localSheetId="9">Einkaufsliste!$A$1:$E$117</definedName>
    <definedName name="_xlnm.Print_Area" localSheetId="3">Hauptgang!$A$1:$F$32</definedName>
    <definedName name="_xlnm.Print_Area" localSheetId="10">Kräuterbutter!$A$1:$L$37</definedName>
    <definedName name="_xlnm.Print_Area" localSheetId="0">Menu!$A$1:$B$20</definedName>
    <definedName name="_xlnm.Print_Area" localSheetId="2">Vorspeise!$A$1:$F$32</definedName>
  </definedNames>
  <calcPr calcId="152511" calcMode="manual"/>
</workbook>
</file>

<file path=xl/calcChain.xml><?xml version="1.0" encoding="utf-8"?>
<calcChain xmlns="http://schemas.openxmlformats.org/spreadsheetml/2006/main">
  <c r="C46" i="50622" l="1"/>
  <c r="C8" i="50622"/>
  <c r="C9" i="50622"/>
  <c r="C10" i="50622"/>
  <c r="C7" i="50622"/>
  <c r="D117" i="50622"/>
  <c r="C117" i="50622"/>
  <c r="B117" i="50622"/>
  <c r="A117" i="50622"/>
  <c r="D116" i="50622"/>
  <c r="D115" i="50622"/>
  <c r="D114" i="50622"/>
  <c r="D113" i="50622"/>
  <c r="B101" i="50622"/>
  <c r="C101" i="50622"/>
  <c r="B102" i="50622"/>
  <c r="C102" i="50622"/>
  <c r="B103" i="50622"/>
  <c r="C103" i="50622"/>
  <c r="B104" i="50622"/>
  <c r="C104" i="50622"/>
  <c r="B105" i="50622"/>
  <c r="C105" i="50622"/>
  <c r="B106" i="50622"/>
  <c r="C106" i="50622"/>
  <c r="B107" i="50622"/>
  <c r="C107" i="50622"/>
  <c r="B108" i="50622"/>
  <c r="C108" i="50622"/>
  <c r="B109" i="50622"/>
  <c r="C109" i="50622"/>
  <c r="B110" i="50622"/>
  <c r="C110" i="50622"/>
  <c r="B100" i="50622"/>
  <c r="C100" i="50622"/>
  <c r="A99" i="50622"/>
  <c r="B90" i="50622"/>
  <c r="B91" i="50622"/>
  <c r="B92" i="50622"/>
  <c r="B93" i="50622"/>
  <c r="B94" i="50622"/>
  <c r="B95" i="50622"/>
  <c r="C91" i="50622"/>
  <c r="C92" i="50622"/>
  <c r="C93" i="50622"/>
  <c r="C94" i="50622"/>
  <c r="C95" i="50622"/>
  <c r="C96" i="50622"/>
  <c r="B86" i="50622"/>
  <c r="C86" i="50622"/>
  <c r="B87" i="50622"/>
  <c r="C87" i="50622"/>
  <c r="B88" i="50622"/>
  <c r="C88" i="50622"/>
  <c r="B89" i="50622"/>
  <c r="C89" i="50622"/>
  <c r="C90" i="50622"/>
  <c r="C85" i="50622"/>
  <c r="B85" i="50622"/>
  <c r="D111" i="50622"/>
  <c r="C111" i="50622"/>
  <c r="B111" i="50622"/>
  <c r="A111" i="50622"/>
  <c r="D110" i="50622"/>
  <c r="D109" i="50622"/>
  <c r="D108" i="50622"/>
  <c r="D107" i="50622"/>
  <c r="D106" i="50622"/>
  <c r="D105" i="50622"/>
  <c r="D104" i="50622"/>
  <c r="D103" i="50622"/>
  <c r="D102" i="50622"/>
  <c r="D101" i="50622"/>
  <c r="D100" i="50622"/>
  <c r="D98" i="50622"/>
  <c r="C98" i="50622"/>
  <c r="B98" i="50622"/>
  <c r="A98" i="50622"/>
  <c r="D97" i="50622"/>
  <c r="C97" i="50622"/>
  <c r="B97" i="50622"/>
  <c r="A97" i="50622"/>
  <c r="D96" i="50622"/>
  <c r="B96" i="50622"/>
  <c r="A96" i="50622"/>
  <c r="D95" i="50622"/>
  <c r="D94" i="50622"/>
  <c r="D93" i="50622"/>
  <c r="D92" i="50622"/>
  <c r="D91" i="50622"/>
  <c r="D90" i="50622"/>
  <c r="D89" i="50622"/>
  <c r="D88" i="50622"/>
  <c r="D87" i="50622"/>
  <c r="D86" i="50622"/>
  <c r="D85" i="50622"/>
  <c r="A2" i="50632"/>
  <c r="A2" i="50631"/>
  <c r="A84" i="50622" s="1"/>
  <c r="J20" i="50632"/>
  <c r="A20" i="50632" s="1"/>
  <c r="F20" i="50632" s="1"/>
  <c r="J19" i="50632"/>
  <c r="A19" i="50632" s="1"/>
  <c r="F19" i="50632" s="1"/>
  <c r="J18" i="50632"/>
  <c r="A18" i="50632" s="1"/>
  <c r="F18" i="50632" s="1"/>
  <c r="J17" i="50632"/>
  <c r="A17" i="50632" s="1"/>
  <c r="F17" i="50632" s="1"/>
  <c r="J16" i="50632"/>
  <c r="A16" i="50632" s="1"/>
  <c r="F16" i="50632" s="1"/>
  <c r="J15" i="50632"/>
  <c r="A15" i="50632" s="1"/>
  <c r="F15" i="50632" s="1"/>
  <c r="J14" i="50632"/>
  <c r="A14" i="50632" s="1"/>
  <c r="J13" i="50632"/>
  <c r="A13" i="50632" s="1"/>
  <c r="F13" i="50632" s="1"/>
  <c r="J12" i="50632"/>
  <c r="A12" i="50632" s="1"/>
  <c r="F12" i="50632" s="1"/>
  <c r="J11" i="50632"/>
  <c r="A11" i="50632" s="1"/>
  <c r="F11" i="50632" s="1"/>
  <c r="J10" i="50632"/>
  <c r="A10" i="50632"/>
  <c r="F10" i="50632" s="1"/>
  <c r="J9" i="50632"/>
  <c r="A9" i="50632" s="1"/>
  <c r="F9" i="50632" s="1"/>
  <c r="J8" i="50632"/>
  <c r="A8" i="50632" s="1"/>
  <c r="F8" i="50632" s="1"/>
  <c r="J7" i="50632"/>
  <c r="A7" i="50632"/>
  <c r="F7" i="50632" s="1"/>
  <c r="J6" i="50632"/>
  <c r="A6" i="50632"/>
  <c r="F6" i="50632" s="1"/>
  <c r="J5" i="50632"/>
  <c r="A5" i="50632" s="1"/>
  <c r="F5" i="50632" s="1"/>
  <c r="J4" i="50632"/>
  <c r="A4" i="50632" s="1"/>
  <c r="F4" i="50632" s="1"/>
  <c r="F1" i="50632"/>
  <c r="J20" i="50631"/>
  <c r="A20" i="50631" s="1"/>
  <c r="F20" i="50631" s="1"/>
  <c r="J19" i="50631"/>
  <c r="J18" i="50631"/>
  <c r="A18" i="50631" s="1"/>
  <c r="F18" i="50631" s="1"/>
  <c r="J17" i="50631"/>
  <c r="J16" i="50631"/>
  <c r="A16" i="50631" s="1"/>
  <c r="F16" i="50631" s="1"/>
  <c r="J15" i="50631"/>
  <c r="J14" i="50631"/>
  <c r="J13" i="50631"/>
  <c r="J12" i="50631"/>
  <c r="A12" i="50631" s="1"/>
  <c r="F12" i="50631" s="1"/>
  <c r="J11" i="50631"/>
  <c r="J10" i="50631"/>
  <c r="J9" i="50631"/>
  <c r="J8" i="50631"/>
  <c r="A8" i="50631" s="1"/>
  <c r="F8" i="50631" s="1"/>
  <c r="J7" i="50631"/>
  <c r="J6" i="50631"/>
  <c r="J5" i="50631"/>
  <c r="J4" i="50631"/>
  <c r="A4" i="50631" s="1"/>
  <c r="F4" i="50631" s="1"/>
  <c r="F1" i="50631"/>
  <c r="F14" i="50632" l="1"/>
  <c r="A110" i="50622"/>
  <c r="A104" i="50622"/>
  <c r="A107" i="50622"/>
  <c r="A100" i="50622"/>
  <c r="A109" i="50622"/>
  <c r="A101" i="50622"/>
  <c r="A106" i="50622"/>
  <c r="A103" i="50622"/>
  <c r="A108" i="50622"/>
  <c r="A105" i="50622"/>
  <c r="A102" i="50622"/>
  <c r="A93" i="50622"/>
  <c r="A89" i="50622"/>
  <c r="A7" i="50631"/>
  <c r="A11" i="50631"/>
  <c r="A15" i="50631"/>
  <c r="F15" i="50631" s="1"/>
  <c r="A19" i="50631"/>
  <c r="F19" i="50631" s="1"/>
  <c r="A85" i="50622"/>
  <c r="A5" i="50631"/>
  <c r="A9" i="50631"/>
  <c r="A13" i="50631"/>
  <c r="A17" i="50631"/>
  <c r="F17" i="50631" s="1"/>
  <c r="A6" i="50631"/>
  <c r="A10" i="50631"/>
  <c r="A14" i="50631"/>
  <c r="C47" i="50622"/>
  <c r="C48" i="50622"/>
  <c r="C49" i="50622"/>
  <c r="C50" i="50622"/>
  <c r="C51" i="50622"/>
  <c r="C52" i="50622"/>
  <c r="C53" i="50622"/>
  <c r="C54" i="50622"/>
  <c r="C55" i="50622"/>
  <c r="F14" i="50631" l="1"/>
  <c r="A95" i="50622"/>
  <c r="F13" i="50631"/>
  <c r="A94" i="50622"/>
  <c r="F10" i="50631"/>
  <c r="A91" i="50622"/>
  <c r="F9" i="50631"/>
  <c r="A90" i="50622"/>
  <c r="F6" i="50631"/>
  <c r="A87" i="50622"/>
  <c r="F5" i="50631"/>
  <c r="A86" i="50622"/>
  <c r="F11" i="50631"/>
  <c r="A92" i="50622"/>
  <c r="F7" i="50631"/>
  <c r="A88" i="50622"/>
  <c r="J28" i="50630"/>
  <c r="C18" i="50622" l="1"/>
  <c r="C19" i="50622"/>
  <c r="C20" i="50622"/>
  <c r="B74" i="50622"/>
  <c r="C74" i="50622"/>
  <c r="D74" i="50622"/>
  <c r="B75" i="50622"/>
  <c r="C75" i="50622"/>
  <c r="D75" i="50622"/>
  <c r="B76" i="50622"/>
  <c r="C76" i="50622"/>
  <c r="D76" i="50622"/>
  <c r="B77" i="50622"/>
  <c r="C77" i="50622"/>
  <c r="D77" i="50622"/>
  <c r="B78" i="50622"/>
  <c r="C78" i="50622"/>
  <c r="D78" i="50622"/>
  <c r="B79" i="50622"/>
  <c r="C79" i="50622"/>
  <c r="D79" i="50622"/>
  <c r="B80" i="50622"/>
  <c r="C80" i="50622"/>
  <c r="D80" i="50622"/>
  <c r="B81" i="50622"/>
  <c r="C81" i="50622"/>
  <c r="D81" i="50622"/>
  <c r="B82" i="50622"/>
  <c r="C82" i="50622"/>
  <c r="D82" i="50622"/>
  <c r="B83" i="50622"/>
  <c r="C83" i="50622"/>
  <c r="D83" i="50622"/>
  <c r="C73" i="50622"/>
  <c r="D73" i="50622"/>
  <c r="B73" i="50622"/>
  <c r="D60" i="50622"/>
  <c r="D61" i="50622"/>
  <c r="D62" i="50622"/>
  <c r="D63" i="50622"/>
  <c r="D64" i="50622"/>
  <c r="D65" i="50622"/>
  <c r="D66" i="50622"/>
  <c r="D67" i="50622"/>
  <c r="D70" i="50622"/>
  <c r="D71" i="50622"/>
  <c r="D59" i="50622"/>
  <c r="D42" i="50622"/>
  <c r="D43" i="50622"/>
  <c r="D44" i="50622"/>
  <c r="D45" i="50622"/>
  <c r="D46" i="50622"/>
  <c r="D47" i="50622"/>
  <c r="D48" i="50622"/>
  <c r="D49" i="50622"/>
  <c r="D50" i="50622"/>
  <c r="D51" i="50622"/>
  <c r="D52" i="50622"/>
  <c r="D53" i="50622"/>
  <c r="D55" i="50622"/>
  <c r="D56" i="50622"/>
  <c r="D57" i="50622"/>
  <c r="D41" i="50622"/>
  <c r="D35" i="50622"/>
  <c r="D38" i="50622"/>
  <c r="D39" i="50622"/>
  <c r="D23" i="50622"/>
  <c r="D24" i="50622"/>
  <c r="D25" i="50622"/>
  <c r="D26" i="50622"/>
  <c r="D27" i="50622"/>
  <c r="D30" i="50622"/>
  <c r="D31" i="50622"/>
  <c r="D32" i="50622"/>
  <c r="D22" i="50622"/>
  <c r="B31" i="50622"/>
  <c r="C31" i="50622"/>
  <c r="B32" i="50622"/>
  <c r="C32" i="50622"/>
  <c r="B19" i="50622"/>
  <c r="D19" i="50622"/>
  <c r="B20" i="50622"/>
  <c r="D20" i="50622"/>
  <c r="D5" i="50622"/>
  <c r="D6" i="50622"/>
  <c r="D7" i="50622"/>
  <c r="D8" i="50622"/>
  <c r="D9" i="50622"/>
  <c r="D13" i="50622"/>
  <c r="D14" i="50622"/>
  <c r="B22" i="50622"/>
  <c r="B23" i="50622"/>
  <c r="B24" i="50622"/>
  <c r="B25" i="50622"/>
  <c r="B26" i="50622"/>
  <c r="B5" i="50622"/>
  <c r="B6" i="50622"/>
  <c r="B7" i="50622"/>
  <c r="B8" i="50622"/>
  <c r="B9" i="50622"/>
  <c r="B10" i="50622"/>
  <c r="B11" i="50622"/>
  <c r="B12" i="50622"/>
  <c r="B13" i="50622"/>
  <c r="B14" i="50622"/>
  <c r="B15" i="50622"/>
  <c r="B18" i="50622"/>
  <c r="B4" i="50622"/>
  <c r="A2" i="50629"/>
  <c r="A72" i="50622" s="1"/>
  <c r="A2" i="5062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1" i="50629"/>
  <c r="A5" i="50629" l="1"/>
  <c r="A8" i="50629"/>
  <c r="A17" i="50629"/>
  <c r="A12" i="50629"/>
  <c r="A19" i="50629"/>
  <c r="A13" i="50629"/>
  <c r="A18" i="50629"/>
  <c r="A6" i="50629"/>
  <c r="A7" i="50629"/>
  <c r="A16" i="50629"/>
  <c r="A11" i="50629"/>
  <c r="A14" i="50629"/>
  <c r="A4" i="50629"/>
  <c r="A9" i="50629"/>
  <c r="A20" i="50629"/>
  <c r="A10" i="50629"/>
  <c r="A15" i="50629"/>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73" i="50622"/>
  <c r="F14" i="50629"/>
  <c r="F17" i="50629"/>
  <c r="F16" i="50629"/>
  <c r="F9" i="50629"/>
  <c r="A78" i="50622"/>
  <c r="F18" i="50629"/>
  <c r="F19" i="50629"/>
  <c r="F11" i="50629"/>
  <c r="A80" i="50622"/>
  <c r="F8" i="50629"/>
  <c r="A77" i="50622"/>
  <c r="F7" i="50629"/>
  <c r="A76" i="50622"/>
  <c r="F5" i="50629"/>
  <c r="A74" i="50622"/>
  <c r="F13" i="50629"/>
  <c r="A82" i="50622"/>
  <c r="F12" i="50629"/>
  <c r="A81" i="50622"/>
  <c r="F15" i="50629"/>
  <c r="F10" i="50629"/>
  <c r="A79" i="50622"/>
  <c r="F20" i="50629"/>
  <c r="A83" i="50622"/>
  <c r="F6" i="50629"/>
  <c r="A75" i="50622"/>
  <c r="B71" i="50622"/>
  <c r="C71" i="50622"/>
  <c r="B54" i="50622"/>
  <c r="B55" i="50622"/>
  <c r="B56" i="50622"/>
  <c r="C56" i="50622"/>
  <c r="B57" i="50622"/>
  <c r="C57" i="50622"/>
  <c r="C39" i="50622"/>
  <c r="B39" i="50622"/>
  <c r="F2" i="50621"/>
  <c r="J19" i="50616"/>
  <c r="J15" i="50619"/>
  <c r="J16" i="50619"/>
  <c r="J17" i="50619"/>
  <c r="J18" i="50619"/>
  <c r="J19" i="50619"/>
  <c r="F2" i="50626"/>
  <c r="B51" i="50622"/>
  <c r="B52" i="50622"/>
  <c r="B53" i="50622"/>
  <c r="F2" i="50620"/>
  <c r="F2" i="50619"/>
  <c r="F2" i="50616"/>
  <c r="A17" i="50616" s="1"/>
  <c r="C16" i="50622"/>
  <c r="C17" i="50622"/>
  <c r="F1" i="50621"/>
  <c r="D1" i="50622" s="1"/>
  <c r="J20" i="50619"/>
  <c r="J5" i="50626"/>
  <c r="B42" i="50622"/>
  <c r="C42" i="50622"/>
  <c r="J6" i="50626"/>
  <c r="B43" i="50622"/>
  <c r="C43" i="50622"/>
  <c r="J7" i="50626"/>
  <c r="B44" i="50622"/>
  <c r="C44" i="50622"/>
  <c r="J8" i="50626"/>
  <c r="B45" i="50622"/>
  <c r="C45" i="50622"/>
  <c r="J9" i="50626"/>
  <c r="B46" i="50622"/>
  <c r="J10" i="50626"/>
  <c r="B47" i="50622"/>
  <c r="J11" i="50626"/>
  <c r="B48" i="50622"/>
  <c r="J12" i="50626"/>
  <c r="B49" i="50622"/>
  <c r="J13" i="50626"/>
  <c r="B50" i="50622"/>
  <c r="J14" i="50626"/>
  <c r="J15" i="50626"/>
  <c r="J16" i="50626"/>
  <c r="J17" i="50626"/>
  <c r="J20" i="50626"/>
  <c r="B41" i="50622"/>
  <c r="C41" i="50622"/>
  <c r="J4" i="50626"/>
  <c r="J20" i="50616"/>
  <c r="A40" i="50622"/>
  <c r="J14" i="50620"/>
  <c r="J12" i="50620"/>
  <c r="J11" i="50620"/>
  <c r="J10" i="50620"/>
  <c r="J9" i="50620"/>
  <c r="J8" i="50620"/>
  <c r="J7" i="50620"/>
  <c r="J6" i="50620"/>
  <c r="J5" i="50620"/>
  <c r="J4" i="50620"/>
  <c r="F1" i="50626"/>
  <c r="A21" i="50622"/>
  <c r="J15" i="50620"/>
  <c r="J16" i="50620"/>
  <c r="J17" i="50620"/>
  <c r="J20" i="50620"/>
  <c r="C60" i="50622"/>
  <c r="C61" i="50622"/>
  <c r="C62" i="50622"/>
  <c r="C63" i="50622"/>
  <c r="C64" i="50622"/>
  <c r="C65" i="50622"/>
  <c r="C66" i="50622"/>
  <c r="C67" i="50622"/>
  <c r="C68" i="50622"/>
  <c r="C69" i="50622"/>
  <c r="C70" i="50622"/>
  <c r="C59" i="50622"/>
  <c r="J5" i="50621"/>
  <c r="F1" i="50619"/>
  <c r="F1" i="50620"/>
  <c r="F1" i="50616"/>
  <c r="A58" i="50622"/>
  <c r="A33" i="50622"/>
  <c r="A3" i="50622"/>
  <c r="B60" i="50622"/>
  <c r="B61" i="50622"/>
  <c r="B62" i="50622"/>
  <c r="B63" i="50622"/>
  <c r="B64" i="50622"/>
  <c r="B65" i="50622"/>
  <c r="B66" i="50622"/>
  <c r="B67" i="50622"/>
  <c r="B68" i="50622"/>
  <c r="B69" i="50622"/>
  <c r="B70" i="50622"/>
  <c r="C11" i="50622"/>
  <c r="C12" i="50622"/>
  <c r="C13" i="50622"/>
  <c r="C14" i="50622"/>
  <c r="C15" i="50622"/>
  <c r="J14" i="50619"/>
  <c r="J8" i="50619"/>
  <c r="J4" i="50619"/>
  <c r="J13" i="50620"/>
  <c r="J4" i="50621"/>
  <c r="J6" i="50621"/>
  <c r="J7" i="50621"/>
  <c r="J8" i="50621"/>
  <c r="B27" i="50622"/>
  <c r="B28" i="50622"/>
  <c r="B29" i="50622"/>
  <c r="B30" i="50622"/>
  <c r="B34" i="50622"/>
  <c r="B35" i="50622"/>
  <c r="B36" i="50622"/>
  <c r="B37" i="50622"/>
  <c r="B38" i="50622"/>
  <c r="B59" i="50622"/>
  <c r="J9" i="50621"/>
  <c r="C35" i="50622"/>
  <c r="C36" i="50622"/>
  <c r="C37" i="50622"/>
  <c r="C38" i="50622"/>
  <c r="C34" i="50622"/>
  <c r="C23" i="50622"/>
  <c r="C24" i="50622"/>
  <c r="C25" i="50622"/>
  <c r="C26" i="50622"/>
  <c r="C27" i="50622"/>
  <c r="C28" i="50622"/>
  <c r="C29" i="50622"/>
  <c r="C30" i="50622"/>
  <c r="C22" i="50622"/>
  <c r="C5" i="50622"/>
  <c r="C6" i="50622"/>
  <c r="C4" i="50622"/>
  <c r="J13" i="50619"/>
  <c r="J6" i="50619"/>
  <c r="J7" i="50619"/>
  <c r="J9" i="50619"/>
  <c r="J10" i="50619"/>
  <c r="J11" i="50619"/>
  <c r="J12" i="50619"/>
  <c r="J5" i="50619"/>
  <c r="J10" i="50621"/>
  <c r="J11" i="50621"/>
  <c r="J12" i="50621"/>
  <c r="J13" i="50621"/>
  <c r="J14" i="50621"/>
  <c r="J15" i="50621"/>
  <c r="J16" i="50621"/>
  <c r="J17" i="50621"/>
  <c r="J18" i="50621"/>
  <c r="A15" i="50621" l="1"/>
  <c r="F15" i="50621" s="1"/>
  <c r="A8" i="50626"/>
  <c r="F8" i="50626" s="1"/>
  <c r="A16" i="50616"/>
  <c r="A10" i="50616"/>
  <c r="A11" i="50616"/>
  <c r="A12" i="50616"/>
  <c r="F12" i="50616" s="1"/>
  <c r="A18" i="50616"/>
  <c r="A13" i="50626"/>
  <c r="A50" i="50622" s="1"/>
  <c r="A9" i="50626"/>
  <c r="A46" i="50622" s="1"/>
  <c r="A14" i="50626"/>
  <c r="F14" i="50626" s="1"/>
  <c r="A8" i="50620"/>
  <c r="A38" i="50622" s="1"/>
  <c r="A10" i="50626"/>
  <c r="A47" i="50622" s="1"/>
  <c r="A12" i="50621"/>
  <c r="A67" i="50622" s="1"/>
  <c r="A4" i="50621"/>
  <c r="F4" i="50621" s="1"/>
  <c r="A11" i="50620"/>
  <c r="F11" i="50620" s="1"/>
  <c r="A18" i="50619"/>
  <c r="A6" i="50626"/>
  <c r="F6" i="50626" s="1"/>
  <c r="A16" i="50620"/>
  <c r="A11" i="50626"/>
  <c r="A48" i="50622" s="1"/>
  <c r="A4" i="50626"/>
  <c r="A41" i="50622" s="1"/>
  <c r="A18" i="50621"/>
  <c r="A11" i="50621"/>
  <c r="A66" i="50622" s="1"/>
  <c r="A7" i="50621"/>
  <c r="A62" i="50622" s="1"/>
  <c r="A16" i="50626"/>
  <c r="F16" i="50626" s="1"/>
  <c r="A12" i="50626"/>
  <c r="A49" i="50622" s="1"/>
  <c r="A6" i="50620"/>
  <c r="F6" i="50620" s="1"/>
  <c r="A19" i="50616"/>
  <c r="A13" i="50621"/>
  <c r="F13" i="50621" s="1"/>
  <c r="A10" i="50619"/>
  <c r="A28" i="50622" s="1"/>
  <c r="A6" i="50621"/>
  <c r="A61" i="50622" s="1"/>
  <c r="A5" i="50621"/>
  <c r="A60" i="50622" s="1"/>
  <c r="A7" i="50620"/>
  <c r="F7" i="50620" s="1"/>
  <c r="A13" i="50620"/>
  <c r="A17" i="50621"/>
  <c r="F17" i="50621" s="1"/>
  <c r="A10" i="50621"/>
  <c r="A65" i="50622" s="1"/>
  <c r="A11" i="50622"/>
  <c r="A51" i="50622"/>
  <c r="A13" i="50619"/>
  <c r="A14" i="50616"/>
  <c r="F14" i="50616" s="1"/>
  <c r="A5" i="50619"/>
  <c r="A23" i="50622" s="1"/>
  <c r="A20" i="50626"/>
  <c r="A18" i="50626"/>
  <c r="A19" i="50626"/>
  <c r="A15" i="50626"/>
  <c r="A12" i="50619"/>
  <c r="F12" i="50619" s="1"/>
  <c r="A14" i="50619"/>
  <c r="A12" i="50620"/>
  <c r="F12" i="50620" s="1"/>
  <c r="A18" i="50620"/>
  <c r="F18" i="50620" s="1"/>
  <c r="A19" i="50620"/>
  <c r="F19" i="50620" s="1"/>
  <c r="A17" i="50620"/>
  <c r="F17" i="50620" s="1"/>
  <c r="A5" i="50626"/>
  <c r="A14" i="50621"/>
  <c r="A8" i="50621"/>
  <c r="A63" i="50622" s="1"/>
  <c r="A17" i="50626"/>
  <c r="A7" i="50626"/>
  <c r="A44" i="50622" s="1"/>
  <c r="A20" i="50616"/>
  <c r="A20" i="50622" s="1"/>
  <c r="A19" i="50619"/>
  <c r="A20" i="50619"/>
  <c r="A32" i="50622" s="1"/>
  <c r="A19" i="50621"/>
  <c r="A20" i="50621"/>
  <c r="F8" i="50620"/>
  <c r="A9" i="50619"/>
  <c r="A11" i="50619"/>
  <c r="F11" i="50619" s="1"/>
  <c r="A20" i="50620"/>
  <c r="A39" i="50622" s="1"/>
  <c r="A4" i="50619"/>
  <c r="F4" i="50619" s="1"/>
  <c r="A7" i="50619"/>
  <c r="A25" i="50622" s="1"/>
  <c r="A14" i="50620"/>
  <c r="F14" i="50620" s="1"/>
  <c r="A15" i="50620"/>
  <c r="F15" i="50620" s="1"/>
  <c r="A10" i="50620"/>
  <c r="F10" i="50620" s="1"/>
  <c r="A45" i="50622"/>
  <c r="A17" i="50619"/>
  <c r="A6" i="50619"/>
  <c r="A13" i="50616"/>
  <c r="A7" i="50616"/>
  <c r="A6" i="50616"/>
  <c r="A9" i="50620"/>
  <c r="A4" i="50620"/>
  <c r="A5" i="50620"/>
  <c r="A15" i="50619"/>
  <c r="A15" i="50616"/>
  <c r="A9" i="50616"/>
  <c r="A5" i="50616"/>
  <c r="F5" i="50616" s="1"/>
  <c r="A8" i="50616"/>
  <c r="A8" i="50619"/>
  <c r="A16" i="50619"/>
  <c r="A9" i="50621"/>
  <c r="F9" i="50621" s="1"/>
  <c r="A4" i="50616"/>
  <c r="F16" i="50616"/>
  <c r="F9" i="50626" l="1"/>
  <c r="F13" i="50626"/>
  <c r="A59" i="50622"/>
  <c r="F10" i="50626"/>
  <c r="A43" i="50622"/>
  <c r="F12" i="50621"/>
  <c r="F19" i="50616"/>
  <c r="A19" i="50622"/>
  <c r="F18" i="50616"/>
  <c r="A18" i="50622"/>
  <c r="F19" i="50619"/>
  <c r="A31" i="50622"/>
  <c r="A70" i="50622"/>
  <c r="F16" i="50620"/>
  <c r="F14" i="50621"/>
  <c r="F11" i="50626"/>
  <c r="F18" i="50619"/>
  <c r="F7" i="50621"/>
  <c r="F11" i="50621"/>
  <c r="F4" i="50626"/>
  <c r="F12" i="50626"/>
  <c r="A30" i="50622"/>
  <c r="A53" i="50622"/>
  <c r="A22" i="50622"/>
  <c r="F18" i="50621"/>
  <c r="A37" i="50622"/>
  <c r="F5" i="50619"/>
  <c r="A36" i="50622"/>
  <c r="F13" i="50620"/>
  <c r="F20" i="50616"/>
  <c r="F10" i="50621"/>
  <c r="F14" i="50619"/>
  <c r="F10" i="50619"/>
  <c r="A29" i="50622"/>
  <c r="F5" i="50621"/>
  <c r="F16" i="50621"/>
  <c r="F6" i="50621"/>
  <c r="F7" i="50626"/>
  <c r="F20" i="50626"/>
  <c r="A57" i="50622"/>
  <c r="F20" i="50620"/>
  <c r="A14" i="50622"/>
  <c r="A64" i="50622"/>
  <c r="F8" i="50621"/>
  <c r="A52" i="50622"/>
  <c r="F15" i="50626"/>
  <c r="F13" i="50619"/>
  <c r="A42" i="50622"/>
  <c r="F5" i="50626"/>
  <c r="F19" i="50626"/>
  <c r="A56" i="50622"/>
  <c r="F18" i="50626"/>
  <c r="A55" i="50622"/>
  <c r="F11" i="50616"/>
  <c r="F20" i="50621"/>
  <c r="A71" i="50622"/>
  <c r="F20" i="50619"/>
  <c r="F19" i="50621"/>
  <c r="F17" i="50619"/>
  <c r="A54" i="50622"/>
  <c r="F17" i="50626"/>
  <c r="A5" i="50622"/>
  <c r="F6" i="50619"/>
  <c r="A24" i="50622"/>
  <c r="A12" i="50622"/>
  <c r="A27" i="50622"/>
  <c r="F9" i="50619"/>
  <c r="F7" i="50619"/>
  <c r="F16" i="50619"/>
  <c r="F8" i="50619"/>
  <c r="A26" i="50622"/>
  <c r="F9" i="50620"/>
  <c r="F4" i="50616"/>
  <c r="A4" i="50622"/>
  <c r="F13" i="50616"/>
  <c r="A13" i="50622"/>
  <c r="F10" i="50616"/>
  <c r="F6" i="50616"/>
  <c r="A6" i="50622"/>
  <c r="F8" i="50616"/>
  <c r="A8" i="50622"/>
  <c r="F7" i="50616"/>
  <c r="A7" i="50622"/>
  <c r="F5" i="50620"/>
  <c r="A35" i="50622"/>
  <c r="A34" i="50622"/>
  <c r="F4" i="50620"/>
  <c r="A9" i="50622"/>
  <c r="F9" i="50616"/>
  <c r="F17" i="50616"/>
  <c r="A15" i="50622"/>
  <c r="F15" i="50616"/>
  <c r="F15" i="50619"/>
</calcChain>
</file>

<file path=xl/sharedStrings.xml><?xml version="1.0" encoding="utf-8"?>
<sst xmlns="http://schemas.openxmlformats.org/spreadsheetml/2006/main" count="594" uniqueCount="186">
  <si>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</si>
  <si>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</si>
  <si>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</si>
  <si>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</si>
  <si>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</si>
  <si>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</si>
  <si>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</si>
  <si>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</si>
  <si>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</si>
  <si>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</si>
  <si>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</si>
  <si>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</si>
  <si>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</si>
  <si>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</si>
  <si>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</si>
  <si>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</si>
  <si>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</si>
  <si>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</si>
  <si>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</si>
  <si>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</si>
  <si>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</si>
  <si>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</si>
  <si>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</si>
  <si>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</si>
  <si>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</si>
  <si>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</si>
  <si>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</si>
  <si>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</si>
  <si>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</si>
  <si>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</si>
  <si>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</si>
  <si>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</si>
  <si>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</si>
  <si>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</si>
  <si>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</si>
  <si>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</si>
  <si>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</si>
  <si>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Beilage1</t>
  </si>
  <si>
    <t>Diverses</t>
  </si>
  <si>
    <t>Hobby-Küche Zug</t>
  </si>
  <si>
    <t>Entrecote double  (ca. 100 gr / Person) Kräuterbutter</t>
  </si>
  <si>
    <t xml:space="preserve">Rezept Jean-Pierre </t>
  </si>
  <si>
    <t>Kräuterbutter Alfredo</t>
  </si>
  <si>
    <t>Roquefort-Butter</t>
  </si>
  <si>
    <t>Mexicaine-Butter</t>
  </si>
  <si>
    <t>Curry-Butter</t>
  </si>
  <si>
    <r>
      <t xml:space="preserve">Gewicht alles </t>
    </r>
    <r>
      <rPr>
        <b/>
        <sz val="10"/>
        <color rgb="FFFF0000"/>
        <rFont val="Arial"/>
        <family val="2"/>
      </rPr>
      <t>ca.</t>
    </r>
    <r>
      <rPr>
        <sz val="10"/>
        <rFont val="Arial"/>
        <family val="2"/>
      </rPr>
      <t xml:space="preserve"> Angaben</t>
    </r>
  </si>
  <si>
    <t>Kochbutter sehr schaumig schlagen</t>
  </si>
  <si>
    <t>Wasser</t>
  </si>
  <si>
    <t>Roqufort</t>
  </si>
  <si>
    <t>Peperoni farbig</t>
  </si>
  <si>
    <t>Ananas gehackt</t>
  </si>
  <si>
    <t>St</t>
  </si>
  <si>
    <t>Eigelb</t>
  </si>
  <si>
    <t>Danablu</t>
  </si>
  <si>
    <t>Peperoncini ohne Kernen</t>
  </si>
  <si>
    <t>Orange</t>
  </si>
  <si>
    <t>Zwiebeln gerüstet + gehackt</t>
  </si>
  <si>
    <t xml:space="preserve">Schnittlauch </t>
  </si>
  <si>
    <t>Zwiebeln</t>
  </si>
  <si>
    <t xml:space="preserve">Zwiebeln </t>
  </si>
  <si>
    <t>Knoblauch geschält</t>
  </si>
  <si>
    <t>Peterli</t>
  </si>
  <si>
    <t>Kokusnuss gemahlen</t>
  </si>
  <si>
    <t>Peterli ohne Steil</t>
  </si>
  <si>
    <t>Maggikraut</t>
  </si>
  <si>
    <t>Tomatenpüree</t>
  </si>
  <si>
    <t>LT</t>
  </si>
  <si>
    <t>Ananassaft</t>
  </si>
  <si>
    <t>Tymian frisch gerüstet</t>
  </si>
  <si>
    <t>Sambal Olek</t>
  </si>
  <si>
    <t>Curry - Pulver</t>
  </si>
  <si>
    <t>Basilikum frisch gerüstet</t>
  </si>
  <si>
    <t>Salz nach belieben</t>
  </si>
  <si>
    <t>Paprika nach belieben</t>
  </si>
  <si>
    <t>Dill frisch gerüstet</t>
  </si>
  <si>
    <t xml:space="preserve">Pfeffer nach belieben </t>
  </si>
  <si>
    <t>Kristallzucker</t>
  </si>
  <si>
    <t>Estragon frisch gerüstet</t>
  </si>
  <si>
    <t>Worcestersauce</t>
  </si>
  <si>
    <t>Münze frisch gerüstet</t>
  </si>
  <si>
    <t>Zitronenaroma</t>
  </si>
  <si>
    <t>Oregano frisch gerüstet</t>
  </si>
  <si>
    <t>Tomaten - Ketchup</t>
  </si>
  <si>
    <t>Senf</t>
  </si>
  <si>
    <t>Rossini-Butter</t>
  </si>
  <si>
    <t>Pesto-Butter</t>
  </si>
  <si>
    <t>Capri-Butter</t>
  </si>
  <si>
    <t>Bärlauchpesto vom 24. April 2013</t>
  </si>
  <si>
    <t>Bärlauch</t>
  </si>
  <si>
    <t>Leberpain (1 Tube)</t>
  </si>
  <si>
    <t>Basilikum gerüsten</t>
  </si>
  <si>
    <t>Zwiebeln gerüstet fein gehackt</t>
  </si>
  <si>
    <t>Knoblauch</t>
  </si>
  <si>
    <t>Salbei gerüstet</t>
  </si>
  <si>
    <t>Herbsttrompeten fein gehackt</t>
  </si>
  <si>
    <t>Olivenöl</t>
  </si>
  <si>
    <t>Cognac</t>
  </si>
  <si>
    <t>Oregano gerüstet</t>
  </si>
  <si>
    <t>ca. Weisswein</t>
  </si>
  <si>
    <t>Parmesan</t>
  </si>
  <si>
    <t>Pfefferkörner grün frisch (1 Glas)</t>
  </si>
  <si>
    <t>Zitronenmelisse gerüstet</t>
  </si>
  <si>
    <t>Sardeffenfilet fein gehackt</t>
  </si>
  <si>
    <t>Pinienkerne</t>
  </si>
  <si>
    <t>Total</t>
  </si>
  <si>
    <t>Peterli gerüstet</t>
  </si>
  <si>
    <t xml:space="preserve">Eigelb </t>
  </si>
  <si>
    <t>Worcester</t>
  </si>
  <si>
    <t>Zitronensaft</t>
  </si>
  <si>
    <t>in quadrate</t>
  </si>
  <si>
    <t>grob gewürfelt</t>
  </si>
  <si>
    <t xml:space="preserve">Aubergine </t>
  </si>
  <si>
    <t>Cherri Tomaten halbiert</t>
  </si>
  <si>
    <t>Champignons</t>
  </si>
  <si>
    <t>gviertelt</t>
  </si>
  <si>
    <t>Zuerst die Grillschale mit Olivenöl bepinseln (wer keine Grillschale hat, kann das Ganze auch in einer Grillpfanne zubereiten). Anschließend das Gemüse in grobe Stücke schneiden und zusammen mit den Knoblauchzehen und den Zwiebeln in die Pfanne geben. Alles nochmals mit ein wenig Olivenöl bepinseln.</t>
  </si>
  <si>
    <t>Gewürze nach belieben</t>
  </si>
  <si>
    <t>Achtung alles auf A6 Formatiert (10x15)</t>
  </si>
  <si>
    <t>Lime</t>
  </si>
  <si>
    <t>Salz &amp; Pfeffer</t>
  </si>
  <si>
    <t>unbehandeltes Zedernholzbrett</t>
  </si>
  <si>
    <t>Rindsentrecote</t>
  </si>
  <si>
    <t>Olivenoel zum Einreiben</t>
  </si>
  <si>
    <t>Meersalz aus der Mühle</t>
  </si>
  <si>
    <t>Peperoni grün</t>
  </si>
  <si>
    <t>Peperoni rot</t>
  </si>
  <si>
    <t>Peperoni gelb</t>
  </si>
  <si>
    <t>Zugetti grün</t>
  </si>
  <si>
    <t>Zugetti gelb</t>
  </si>
  <si>
    <t>Butter</t>
  </si>
  <si>
    <t>Salz</t>
  </si>
  <si>
    <t>Creme Fraiche</t>
  </si>
  <si>
    <t>Flammkuchen</t>
  </si>
  <si>
    <t>Apero</t>
  </si>
  <si>
    <t>Ruccola</t>
  </si>
  <si>
    <t>Oliven Oel zum Lachs beträufeln</t>
  </si>
  <si>
    <t>Cherrytomaten</t>
  </si>
  <si>
    <r>
      <rPr>
        <b/>
        <sz val="11"/>
        <rFont val="Arial"/>
        <family val="2"/>
      </rPr>
      <t>GRILLMETHODE</t>
    </r>
    <r>
      <rPr>
        <sz val="11"/>
        <rFont val="Arial"/>
        <family val="2"/>
      </rPr>
      <t xml:space="preserve">
direkte mittlere Hitze (175-230 "C]
</t>
    </r>
    <r>
      <rPr>
        <b/>
        <sz val="11"/>
        <rFont val="Arial"/>
        <family val="2"/>
      </rPr>
      <t>GRILLZEIT</t>
    </r>
    <r>
      <rPr>
        <sz val="11"/>
        <rFont val="Arial"/>
        <family val="2"/>
      </rPr>
      <t xml:space="preserve">
10Min.
</t>
    </r>
    <r>
      <rPr>
        <b/>
        <sz val="11"/>
        <rFont val="Arial"/>
        <family val="2"/>
      </rPr>
      <t>ZUBEHÖR</t>
    </r>
    <r>
      <rPr>
        <sz val="11"/>
        <rFont val="Arial"/>
        <family val="2"/>
      </rPr>
      <t xml:space="preserve">
Ein unbehandeltes Zedernholzbrett, 30-40 cm lang und etwa 1,5 cm dick, mindestens 1 Stunde in Salzwasser gewässert (Je nach Lust &amp; Laune in Wein oder Brandy).
</t>
    </r>
    <r>
      <rPr>
        <b/>
        <sz val="11"/>
        <rFont val="Arial"/>
        <family val="2"/>
      </rPr>
      <t>ZUBEREITUNG</t>
    </r>
    <r>
      <rPr>
        <sz val="11"/>
        <rFont val="Arial"/>
        <family val="2"/>
      </rPr>
      <t xml:space="preserve">
Den rohen Fisch in Portionen teilen, ohne dabei die Haut zu durchtrennen.
Mit Limmeten den lachs bestecken und nach belieben würzen.
</t>
    </r>
  </si>
  <si>
    <t>Oliven Oel</t>
  </si>
  <si>
    <t>Aceto Balsamico</t>
  </si>
  <si>
    <t>Salat Sauce</t>
  </si>
  <si>
    <t>Flammkuchenteig (Fertig)</t>
  </si>
  <si>
    <t>Zwiebel</t>
  </si>
  <si>
    <t>Speck</t>
  </si>
  <si>
    <t>Pfeffer aus der Mühle</t>
  </si>
  <si>
    <t>Knoblauchzehen in Scheiben</t>
  </si>
  <si>
    <t>Thymian</t>
  </si>
  <si>
    <t>Rosmarin</t>
  </si>
  <si>
    <t>Buind</t>
  </si>
  <si>
    <t>GRILLMETHODE
direkte starke Hitze (230-290 °C)
GRILLZEIT
12-15 Min. ca. 15 Min.
ZUBEREITUNG
Steak auf beiden Seiten dünn mit Öl bestreichen und gleichmässig mit Salz und Pfeffer würzen. 
Den Grill für direkte strarke Hitze vorbereiten.
Steak über starke Hitze schräg auf den Grillrost legen - in der Richtung eines Stundenzeigers, der auf zehn Uhr zeigt.
Den Deckel schliessen.
Das Steak so drehen, dass es auf zwei Uhr zeigt, dann den Deckel schliessen und weitere 1 bis 2 Minuten. bei starker Hitze grillieren. Das Steak umdrehen - es sollte jetzt ein gleichmässiges Kreuzmuster aufweisen.
Bei einer Kerntemperatur von 50 °C ist es medium rare.
HKZ--&gt; Grillpfanne  Muster geben anschliessend im Backofen fertig garen.</t>
  </si>
  <si>
    <t>Kartoffeln</t>
  </si>
  <si>
    <t>Ofengemüse (Blechgemüse) mit Kartoffel</t>
  </si>
  <si>
    <t>Teig</t>
  </si>
  <si>
    <t>dunkle Schokolade</t>
  </si>
  <si>
    <t>Zucker</t>
  </si>
  <si>
    <t>Mehl</t>
  </si>
  <si>
    <t>Eier</t>
  </si>
  <si>
    <t>Oliven Oel zum beträufeln</t>
  </si>
  <si>
    <t>Salz aus der Mühle</t>
  </si>
  <si>
    <t>D</t>
  </si>
  <si>
    <t>Lachs auf dem Räucherbrett (mit Lime gespickt) mit  Rucola &amp; Cherry Tomaten</t>
  </si>
  <si>
    <r>
      <rPr>
        <b/>
        <sz val="11"/>
        <rFont val="Arial"/>
        <family val="2"/>
      </rPr>
      <t>GRILLMETHODE</t>
    </r>
    <r>
      <rPr>
        <sz val="11"/>
        <rFont val="Arial"/>
        <family val="2"/>
      </rPr>
      <t xml:space="preserve">
Grill 5 Minuten auf 300 oC vorheizen.
Förmchen mit Butter einfetten und mehlieren. Die gefüllte Form auf den Rost stellen und etwa
6 Minuten (je nach grösse der From und der Themperatur muss mann etwas Testen...) bei 300 "C backen.
Die Küchlein sollten innen noch klebrig, jedoch nicht flüssig sein. 
Vor dem Essen auskühlen lassen.
</t>
    </r>
    <r>
      <rPr>
        <b/>
        <u/>
        <sz val="11"/>
        <rFont val="Arial"/>
        <family val="2"/>
      </rPr>
      <t>HKZ</t>
    </r>
    <r>
      <rPr>
        <sz val="11"/>
        <rFont val="Arial"/>
        <family val="2"/>
      </rPr>
      <t xml:space="preserve">
Masse in einen Spritzbeutel füllen. Förmchen mit Butter einfetten und mehlieren. Backofen auf 220°C vorheizen und die gefüllte Form glasig Backen (ca 5-6 Minuten) Stäbchen Probe</t>
    </r>
  </si>
  <si>
    <t>Glasige Schoggi küchlein mit Olivenöl &amp; Meersalz und Vanille Eis</t>
  </si>
  <si>
    <t>Diverses  Tisch 1</t>
  </si>
  <si>
    <t>Diverses Tisch 2</t>
  </si>
  <si>
    <t>Diverses Tisch 3</t>
  </si>
  <si>
    <t>Ernesto</t>
  </si>
  <si>
    <t>siehe Diverses</t>
  </si>
  <si>
    <t>Olivenoel</t>
  </si>
  <si>
    <t>Fl</t>
  </si>
  <si>
    <t>Bagett / Brot</t>
  </si>
  <si>
    <t xml:space="preserve">Himmbeeren Sorbet (oder andere Beeren) </t>
  </si>
  <si>
    <t>Lachsfilet (100gr/ Person) mit Haut</t>
  </si>
  <si>
    <t>Rind (blutig)</t>
  </si>
  <si>
    <t>Rind (rosa)</t>
  </si>
  <si>
    <t>Rind (durch)</t>
  </si>
  <si>
    <t xml:space="preserve">Garstufen </t>
  </si>
  <si>
    <t>40 − 45 °C</t>
  </si>
  <si>
    <r>
      <t xml:space="preserve">50 − 55 </t>
    </r>
    <r>
      <rPr>
        <b/>
        <sz val="10"/>
        <rFont val="Arial"/>
        <family val="2"/>
      </rPr>
      <t>°C</t>
    </r>
  </si>
  <si>
    <t>60 − 65 °C</t>
  </si>
  <si>
    <t>Frühlingszwiebeln</t>
  </si>
  <si>
    <t>El</t>
  </si>
  <si>
    <t>Mühle</t>
  </si>
  <si>
    <r>
      <rPr>
        <b/>
        <sz val="11"/>
        <rFont val="Arial"/>
        <family val="2"/>
      </rPr>
      <t>BELAG</t>
    </r>
    <r>
      <rPr>
        <sz val="11"/>
        <rFont val="Arial"/>
        <family val="2"/>
      </rPr>
      <t xml:space="preserve">
Crème fraîche auf dem Teig verteilen, dabei einen Rand von ca. 1 cm frei lassen.
Zwiebel, in feinen Ringen und Speckwürfeli darauf verteilen und nach belieben würzen.</t>
    </r>
  </si>
  <si>
    <t>Wegwerf Dressier Sack</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</si>
</sst>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34"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sz val="11"/>
      <name val="Calibri"/>
      <family val="2"/>
    </font>
    <font>
      <b/>
      <i/>
      <sz val="11"/>
      <name val="Arial"/>
      <family val="2"/>
    </font>
    <font>
      <b/>
      <sz val="10"/>
      <color rgb="FFFF0000"/>
      <name val="Arial"/>
      <family val="2"/>
    </font>
    <font>
      <b/>
      <i/>
      <sz val="12"/>
      <color rgb="FFFF0000"/>
      <name val="Arial"/>
      <family val="2"/>
    </font>
    <font>
      <b/>
      <sz val="12"/>
      <color rgb="FFFF0000"/>
      <name val="Arial"/>
      <family val="2"/>
    </font>
    <font>
      <b/>
      <u/>
      <sz val="10"/>
      <name val="Arial"/>
      <family val="2"/>
    </font>
    <font>
      <b/>
      <u/>
      <sz val="11"/>
      <name val="Arial"/>
      <family val="2"/>
    </font>
    <font>
      <b/>
      <sz val="9"/>
      <name val="Arial"/>
      <family val="2"/>
    </font>
    <font>
      <sz val="12"/>
      <color rgb="FF222222"/>
      <name val="Arial"/>
      <family val="2"/>
    </font>
  </fonts>
  <fills count="10">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thin">
        <color indexed="64"/>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43" fontId="2" fillId="0" borderId="0" applyFont="0" applyFill="0" applyBorder="0" applyAlignment="0" applyProtection="0"/>
    <xf numFmtId="0" fontId="23" fillId="0" borderId="0" applyNumberFormat="0" applyFill="0" applyBorder="0" applyAlignment="0" applyProtection="0"/>
    <xf numFmtId="0" fontId="6" fillId="0" borderId="0"/>
    <xf numFmtId="0" fontId="5" fillId="0" borderId="0"/>
    <xf numFmtId="0" fontId="2" fillId="0" borderId="0"/>
  </cellStyleXfs>
  <cellXfs count="17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43" fontId="11" fillId="3" borderId="4" xfId="1" applyFont="1" applyFill="1" applyBorder="1" applyAlignment="1">
      <alignment horizontal="left" vertical="center"/>
    </xf>
    <xf numFmtId="164" fontId="11" fillId="3" borderId="3" xfId="1" applyNumberFormat="1" applyFont="1" applyFill="1" applyBorder="1" applyAlignment="1">
      <alignment horizontal="centerContinuous" vertical="center"/>
    </xf>
    <xf numFmtId="164" fontId="11" fillId="3" borderId="3" xfId="1" applyNumberFormat="1" applyFont="1" applyFill="1" applyBorder="1" applyAlignment="1">
      <alignment vertical="center"/>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164" fontId="6" fillId="0" borderId="7" xfId="1" applyNumberFormat="1" applyFont="1" applyFill="1" applyBorder="1" applyAlignment="1">
      <alignment horizontal="center"/>
    </xf>
    <xf numFmtId="0" fontId="0" fillId="0" borderId="0" xfId="0" applyFill="1"/>
    <xf numFmtId="165" fontId="11" fillId="2" borderId="2" xfId="1" applyNumberFormat="1" applyFont="1" applyFill="1" applyBorder="1" applyAlignment="1">
      <alignment horizontal="center" vertical="center"/>
    </xf>
    <xf numFmtId="166" fontId="11" fillId="3" borderId="4" xfId="4"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8" xfId="0" applyFont="1" applyBorder="1" applyAlignment="1">
      <alignment horizontal="center" vertical="center"/>
    </xf>
    <xf numFmtId="4" fontId="6" fillId="0" borderId="6" xfId="0" applyNumberFormat="1" applyFont="1" applyFill="1" applyBorder="1" applyAlignment="1">
      <alignment horizontal="center"/>
    </xf>
    <xf numFmtId="4" fontId="6" fillId="0" borderId="9"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9" xfId="0" applyFont="1" applyBorder="1" applyAlignment="1">
      <alignment horizontal="center"/>
    </xf>
    <xf numFmtId="0" fontId="23"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9" xfId="0" applyNumberFormat="1" applyFont="1" applyFill="1" applyBorder="1" applyAlignment="1">
      <alignment horizontal="left" wrapText="1"/>
    </xf>
    <xf numFmtId="164" fontId="6" fillId="0" borderId="12" xfId="1" applyNumberFormat="1" applyFont="1" applyFill="1" applyBorder="1" applyAlignment="1">
      <alignment horizontal="center"/>
    </xf>
    <xf numFmtId="0" fontId="20" fillId="0" borderId="1" xfId="0" applyFont="1" applyBorder="1" applyAlignment="1">
      <alignment vertical="center"/>
    </xf>
    <xf numFmtId="0" fontId="11" fillId="0" borderId="0" xfId="0" applyFont="1" applyAlignment="1">
      <alignment horizontal="center" vertical="center"/>
    </xf>
    <xf numFmtId="0" fontId="19" fillId="0" borderId="0" xfId="0" applyFont="1" applyAlignment="1">
      <alignment horizontal="center" vertical="center"/>
    </xf>
    <xf numFmtId="0" fontId="13" fillId="0" borderId="10" xfId="0" applyFont="1" applyBorder="1" applyAlignment="1">
      <alignment horizontal="center"/>
    </xf>
    <xf numFmtId="0" fontId="3" fillId="0" borderId="0" xfId="0" applyFont="1" applyAlignment="1">
      <alignment horizontal="left" vertical="center"/>
    </xf>
    <xf numFmtId="166" fontId="21" fillId="6" borderId="0" xfId="0" applyNumberFormat="1" applyFont="1" applyFill="1" applyAlignment="1">
      <alignment horizontal="center" vertical="center"/>
    </xf>
    <xf numFmtId="0" fontId="22" fillId="0" borderId="0" xfId="0" applyFont="1" applyAlignment="1">
      <alignment horizontal="center"/>
    </xf>
    <xf numFmtId="0" fontId="21" fillId="6" borderId="0" xfId="0" applyFont="1" applyFill="1" applyAlignment="1">
      <alignment horizontal="center" vertical="center" wrapText="1"/>
    </xf>
    <xf numFmtId="0" fontId="21"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10" xfId="0" applyNumberFormat="1" applyFont="1" applyFill="1" applyBorder="1" applyAlignment="1">
      <alignment horizontal="left" wrapText="1"/>
    </xf>
    <xf numFmtId="164" fontId="11" fillId="0" borderId="9" xfId="1" applyNumberFormat="1" applyFont="1" applyBorder="1" applyAlignment="1">
      <alignment horizontal="center"/>
    </xf>
    <xf numFmtId="164" fontId="11" fillId="5" borderId="9" xfId="1" applyNumberFormat="1" applyFont="1" applyFill="1" applyBorder="1" applyAlignment="1">
      <alignment horizontal="center"/>
    </xf>
    <xf numFmtId="2" fontId="11" fillId="5" borderId="9" xfId="1" applyNumberFormat="1" applyFont="1" applyFill="1" applyBorder="1" applyAlignment="1">
      <alignment horizontal="center"/>
    </xf>
    <xf numFmtId="2" fontId="11" fillId="5" borderId="9" xfId="1" applyNumberFormat="1" applyFont="1" applyFill="1" applyBorder="1" applyAlignment="1">
      <alignment horizontal="left"/>
    </xf>
    <xf numFmtId="164" fontId="11" fillId="5" borderId="10" xfId="1" applyNumberFormat="1" applyFont="1" applyFill="1" applyBorder="1" applyAlignment="1">
      <alignment horizontal="center"/>
    </xf>
    <xf numFmtId="2" fontId="11" fillId="5" borderId="10" xfId="1" applyNumberFormat="1" applyFont="1" applyFill="1" applyBorder="1" applyAlignment="1">
      <alignment horizontal="center"/>
    </xf>
    <xf numFmtId="2" fontId="11" fillId="5" borderId="10" xfId="1" applyNumberFormat="1" applyFont="1" applyFill="1" applyBorder="1" applyAlignment="1">
      <alignment horizontal="left"/>
    </xf>
    <xf numFmtId="164" fontId="11" fillId="0" borderId="10" xfId="1" applyNumberFormat="1" applyFont="1" applyBorder="1" applyAlignment="1">
      <alignment horizontal="center"/>
    </xf>
    <xf numFmtId="3" fontId="2" fillId="0" borderId="6" xfId="0" applyNumberFormat="1" applyFont="1" applyFill="1" applyBorder="1" applyAlignment="1">
      <alignment horizontal="left" wrapText="1"/>
    </xf>
    <xf numFmtId="3" fontId="2" fillId="0" borderId="9" xfId="0" applyNumberFormat="1" applyFont="1" applyFill="1" applyBorder="1" applyAlignment="1">
      <alignment horizontal="left" wrapText="1"/>
    </xf>
    <xf numFmtId="3" fontId="2" fillId="0" borderId="10" xfId="0" applyNumberFormat="1" applyFont="1" applyFill="1" applyBorder="1" applyAlignment="1">
      <alignment horizontal="left" wrapText="1"/>
    </xf>
    <xf numFmtId="0" fontId="1" fillId="4" borderId="4" xfId="0" applyFont="1" applyFill="1" applyBorder="1" applyAlignment="1">
      <alignment horizontal="left" vertical="center"/>
    </xf>
    <xf numFmtId="164" fontId="11" fillId="5" borderId="19" xfId="1" applyNumberFormat="1" applyFont="1" applyFill="1" applyBorder="1" applyAlignment="1">
      <alignment horizontal="center"/>
    </xf>
    <xf numFmtId="2" fontId="11" fillId="5" borderId="19" xfId="1" applyNumberFormat="1" applyFont="1" applyFill="1" applyBorder="1" applyAlignment="1">
      <alignment horizontal="center"/>
    </xf>
    <xf numFmtId="2" fontId="11" fillId="5" borderId="19" xfId="1" applyNumberFormat="1" applyFont="1" applyFill="1" applyBorder="1" applyAlignment="1">
      <alignment horizontal="left"/>
    </xf>
    <xf numFmtId="164" fontId="11" fillId="0" borderId="19" xfId="1" applyNumberFormat="1" applyFont="1" applyBorder="1" applyAlignment="1">
      <alignment horizontal="center"/>
    </xf>
    <xf numFmtId="164" fontId="11" fillId="0" borderId="2" xfId="1" applyNumberFormat="1" applyFont="1" applyBorder="1" applyAlignment="1">
      <alignment horizontal="center"/>
    </xf>
    <xf numFmtId="0" fontId="24" fillId="0" borderId="0" xfId="0" applyFont="1" applyAlignment="1">
      <alignment horizontal="left" vertical="center"/>
    </xf>
    <xf numFmtId="0" fontId="21"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9" xfId="1" applyNumberFormat="1" applyFont="1" applyFill="1" applyBorder="1" applyAlignment="1">
      <alignment horizontal="center"/>
    </xf>
    <xf numFmtId="168" fontId="6" fillId="7" borderId="11" xfId="1" applyNumberFormat="1" applyFont="1" applyFill="1" applyBorder="1" applyAlignment="1">
      <alignment horizontal="center"/>
    </xf>
    <xf numFmtId="168" fontId="6" fillId="7" borderId="10" xfId="1" applyNumberFormat="1" applyFont="1" applyFill="1" applyBorder="1" applyAlignment="1">
      <alignment horizontal="center"/>
    </xf>
    <xf numFmtId="164" fontId="7" fillId="7" borderId="7" xfId="0" applyNumberFormat="1" applyFont="1" applyFill="1" applyBorder="1" applyAlignment="1">
      <alignment horizontal="center"/>
    </xf>
    <xf numFmtId="164" fontId="7" fillId="7" borderId="12" xfId="0" applyNumberFormat="1" applyFont="1" applyFill="1" applyBorder="1" applyAlignment="1">
      <alignment horizontal="center"/>
    </xf>
    <xf numFmtId="0" fontId="16" fillId="0" borderId="8"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0" fontId="13" fillId="7" borderId="14" xfId="0" applyFont="1" applyFill="1" applyBorder="1" applyAlignment="1">
      <alignment horizontal="centerContinuous" vertical="center" wrapText="1"/>
    </xf>
    <xf numFmtId="0" fontId="13" fillId="0" borderId="18" xfId="0" applyFont="1" applyFill="1" applyBorder="1" applyAlignment="1">
      <alignment horizontal="centerContinuous" vertical="center" wrapText="1"/>
    </xf>
    <xf numFmtId="0" fontId="13" fillId="0" borderId="21" xfId="0" applyFont="1" applyFill="1" applyBorder="1" applyAlignment="1">
      <alignment horizontal="centerContinuous" vertical="center" wrapText="1"/>
    </xf>
    <xf numFmtId="0" fontId="13" fillId="7" borderId="15" xfId="0" applyFont="1" applyFill="1" applyBorder="1" applyAlignment="1">
      <alignment horizontal="centerContinuous" vertical="center" wrapText="1"/>
    </xf>
    <xf numFmtId="0" fontId="13" fillId="0" borderId="13" xfId="0" applyFont="1" applyFill="1" applyBorder="1" applyAlignment="1">
      <alignment horizontal="centerContinuous" vertical="center" wrapText="1"/>
    </xf>
    <xf numFmtId="0" fontId="13" fillId="0" borderId="22" xfId="0" applyFont="1" applyFill="1" applyBorder="1" applyAlignment="1">
      <alignment horizontal="centerContinuous" vertical="center" wrapText="1"/>
    </xf>
    <xf numFmtId="0" fontId="13" fillId="7" borderId="16" xfId="0" applyFont="1" applyFill="1" applyBorder="1" applyAlignment="1">
      <alignment horizontal="centerContinuous" vertical="center" wrapText="1"/>
    </xf>
    <xf numFmtId="0" fontId="13" fillId="0" borderId="23" xfId="0" applyFont="1" applyFill="1" applyBorder="1" applyAlignment="1">
      <alignment horizontal="centerContinuous" vertical="center" wrapText="1"/>
    </xf>
    <xf numFmtId="0" fontId="13" fillId="0" borderId="24" xfId="0" applyFont="1" applyFill="1" applyBorder="1" applyAlignment="1">
      <alignment horizontal="centerContinuous" vertical="center" wrapText="1"/>
    </xf>
    <xf numFmtId="1" fontId="11" fillId="5" borderId="19" xfId="1" applyNumberFormat="1" applyFont="1" applyFill="1" applyBorder="1" applyAlignment="1">
      <alignment horizontal="left"/>
    </xf>
    <xf numFmtId="1" fontId="11" fillId="5" borderId="9" xfId="1" applyNumberFormat="1" applyFont="1" applyFill="1" applyBorder="1" applyAlignment="1">
      <alignment horizontal="left"/>
    </xf>
    <xf numFmtId="1" fontId="11" fillId="5" borderId="10" xfId="1" applyNumberFormat="1" applyFont="1" applyFill="1" applyBorder="1" applyAlignment="1">
      <alignment horizontal="left"/>
    </xf>
    <xf numFmtId="14" fontId="11" fillId="0" borderId="2" xfId="0" applyNumberFormat="1" applyFont="1" applyBorder="1" applyAlignment="1">
      <alignment horizontal="center" vertical="center"/>
    </xf>
    <xf numFmtId="0" fontId="25" fillId="0" borderId="0" xfId="0" applyFont="1" applyAlignment="1">
      <alignment vertical="center"/>
    </xf>
    <xf numFmtId="0" fontId="2" fillId="8" borderId="4" xfId="5" applyFont="1" applyFill="1" applyBorder="1"/>
    <xf numFmtId="0" fontId="2" fillId="8" borderId="3" xfId="5" applyFont="1" applyFill="1" applyBorder="1"/>
    <xf numFmtId="0" fontId="2" fillId="8" borderId="5" xfId="5" applyFont="1" applyFill="1" applyBorder="1"/>
    <xf numFmtId="0" fontId="2" fillId="0" borderId="0" xfId="5" applyFont="1"/>
    <xf numFmtId="0" fontId="26" fillId="8" borderId="4" xfId="5" applyFont="1" applyFill="1" applyBorder="1" applyAlignment="1">
      <alignment vertical="center"/>
    </xf>
    <xf numFmtId="0" fontId="10" fillId="8" borderId="3" xfId="5" applyFont="1" applyFill="1" applyBorder="1" applyAlignment="1">
      <alignment horizontal="left" vertical="center"/>
    </xf>
    <xf numFmtId="0" fontId="10" fillId="8" borderId="20" xfId="5" applyFont="1" applyFill="1" applyBorder="1" applyAlignment="1">
      <alignment horizontal="left" vertical="center"/>
    </xf>
    <xf numFmtId="0" fontId="2" fillId="0" borderId="0" xfId="5" applyAlignment="1">
      <alignment vertical="center"/>
    </xf>
    <xf numFmtId="0" fontId="2" fillId="0" borderId="2" xfId="5" applyFont="1" applyBorder="1" applyAlignment="1">
      <alignment horizontal="center" vertical="center" wrapText="1"/>
    </xf>
    <xf numFmtId="0" fontId="2" fillId="0" borderId="3" xfId="5" applyFont="1" applyBorder="1" applyAlignment="1">
      <alignment horizontal="center" vertical="center" wrapText="1"/>
    </xf>
    <xf numFmtId="0" fontId="2" fillId="0" borderId="2" xfId="5" applyFont="1" applyBorder="1" applyAlignment="1">
      <alignment vertical="center"/>
    </xf>
    <xf numFmtId="0" fontId="2" fillId="0" borderId="0" xfId="5"/>
    <xf numFmtId="0" fontId="28" fillId="8" borderId="4" xfId="5" applyFont="1" applyFill="1" applyBorder="1" applyAlignment="1">
      <alignment vertical="center"/>
    </xf>
    <xf numFmtId="169" fontId="13" fillId="8" borderId="25" xfId="4" applyNumberFormat="1" applyFont="1" applyFill="1" applyBorder="1" applyAlignment="1">
      <alignment horizontal="center" vertical="center"/>
    </xf>
    <xf numFmtId="0" fontId="2" fillId="0" borderId="0" xfId="0" applyFont="1" applyAlignment="1"/>
    <xf numFmtId="0" fontId="29" fillId="0" borderId="0" xfId="5" applyFont="1"/>
    <xf numFmtId="168" fontId="1" fillId="4" borderId="6" xfId="1" applyNumberFormat="1" applyFont="1" applyFill="1" applyBorder="1" applyAlignment="1">
      <alignment horizontal="center"/>
    </xf>
    <xf numFmtId="0" fontId="2" fillId="0" borderId="6" xfId="5" applyFont="1" applyBorder="1" applyAlignment="1">
      <alignment horizontal="center"/>
    </xf>
    <xf numFmtId="0" fontId="2" fillId="0" borderId="6" xfId="5" applyFont="1" applyFill="1" applyBorder="1" applyAlignment="1">
      <alignment horizontal="left" wrapText="1"/>
    </xf>
    <xf numFmtId="168" fontId="2" fillId="4" borderId="9" xfId="1" applyNumberFormat="1" applyFont="1" applyFill="1" applyBorder="1" applyAlignment="1">
      <alignment horizontal="center"/>
    </xf>
    <xf numFmtId="0" fontId="2" fillId="0" borderId="9" xfId="5" applyFont="1" applyBorder="1" applyAlignment="1">
      <alignment horizontal="center"/>
    </xf>
    <xf numFmtId="0" fontId="2" fillId="0" borderId="9" xfId="5" applyFont="1" applyFill="1" applyBorder="1" applyAlignment="1">
      <alignment horizontal="left" wrapText="1"/>
    </xf>
    <xf numFmtId="170" fontId="2" fillId="0" borderId="9" xfId="5" applyNumberFormat="1" applyFont="1" applyBorder="1" applyAlignment="1">
      <alignment horizontal="center"/>
    </xf>
    <xf numFmtId="3" fontId="2" fillId="4" borderId="9" xfId="1" applyNumberFormat="1" applyFont="1" applyFill="1" applyBorder="1" applyAlignment="1">
      <alignment horizontal="center"/>
    </xf>
    <xf numFmtId="168" fontId="2" fillId="4" borderId="10" xfId="1" applyNumberFormat="1" applyFont="1" applyFill="1" applyBorder="1" applyAlignment="1">
      <alignment horizontal="center"/>
    </xf>
    <xf numFmtId="0" fontId="2" fillId="0" borderId="10" xfId="5" applyFont="1" applyBorder="1" applyAlignment="1">
      <alignment horizontal="center"/>
    </xf>
    <xf numFmtId="0" fontId="2" fillId="0" borderId="10" xfId="5" applyFont="1" applyFill="1" applyBorder="1" applyAlignment="1">
      <alignment horizontal="left" wrapText="1"/>
    </xf>
    <xf numFmtId="168" fontId="2" fillId="4" borderId="6" xfId="1" applyNumberFormat="1" applyFont="1" applyFill="1" applyBorder="1" applyAlignment="1">
      <alignment horizontal="center"/>
    </xf>
    <xf numFmtId="168" fontId="1" fillId="4" borderId="9" xfId="1" applyNumberFormat="1" applyFont="1" applyFill="1" applyBorder="1" applyAlignment="1">
      <alignment horizontal="center"/>
    </xf>
    <xf numFmtId="0" fontId="1" fillId="0" borderId="9" xfId="5" applyFont="1" applyBorder="1" applyAlignment="1">
      <alignment horizontal="center"/>
    </xf>
    <xf numFmtId="4" fontId="2" fillId="0" borderId="0" xfId="0" applyNumberFormat="1" applyFont="1" applyFill="1" applyBorder="1" applyAlignment="1">
      <alignment horizontal="left" wrapText="1"/>
    </xf>
    <xf numFmtId="4" fontId="30" fillId="0" borderId="9" xfId="0" applyNumberFormat="1" applyFont="1" applyFill="1" applyBorder="1" applyAlignment="1">
      <alignment horizontal="left" wrapText="1"/>
    </xf>
    <xf numFmtId="0" fontId="0" fillId="0" borderId="0" xfId="0" applyAlignment="1">
      <alignment horizontal="left" vertical="top"/>
    </xf>
    <xf numFmtId="4" fontId="30" fillId="0" borderId="6" xfId="0" applyNumberFormat="1" applyFont="1" applyFill="1" applyBorder="1" applyAlignment="1">
      <alignment horizontal="left" wrapText="1"/>
    </xf>
    <xf numFmtId="0" fontId="26" fillId="9" borderId="4" xfId="5" applyFont="1" applyFill="1" applyBorder="1" applyAlignment="1">
      <alignment vertical="center"/>
    </xf>
    <xf numFmtId="0" fontId="10" fillId="9" borderId="3" xfId="5" applyFont="1" applyFill="1" applyBorder="1" applyAlignment="1">
      <alignment horizontal="left" vertical="center"/>
    </xf>
    <xf numFmtId="0" fontId="10" fillId="9" borderId="20" xfId="5" applyFont="1" applyFill="1" applyBorder="1" applyAlignment="1">
      <alignment horizontal="left" vertical="center"/>
    </xf>
    <xf numFmtId="1" fontId="32" fillId="5" borderId="19" xfId="1" applyNumberFormat="1" applyFont="1" applyFill="1" applyBorder="1" applyAlignment="1">
      <alignment horizontal="left"/>
    </xf>
    <xf numFmtId="43" fontId="32" fillId="3" borderId="4" xfId="1" applyFont="1" applyFill="1" applyBorder="1" applyAlignment="1">
      <alignment horizontal="left" vertical="center"/>
    </xf>
    <xf numFmtId="164" fontId="11" fillId="5" borderId="9" xfId="1" applyNumberFormat="1" applyFont="1" applyFill="1" applyBorder="1" applyAlignment="1">
      <alignment horizontal="left" vertical="top"/>
    </xf>
    <xf numFmtId="0" fontId="33" fillId="0" borderId="0" xfId="0" applyFont="1" applyAlignment="1">
      <alignment vertical="center"/>
    </xf>
    <xf numFmtId="4" fontId="30" fillId="0" borderId="9" xfId="0" applyNumberFormat="1" applyFont="1" applyFill="1" applyBorder="1" applyAlignment="1">
      <alignment horizontal="left" vertical="center" wrapText="1"/>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7" borderId="8" xfId="0" applyFont="1" applyFill="1" applyBorder="1" applyAlignment="1">
      <alignment horizontal="left" vertical="top" wrapText="1"/>
    </xf>
    <xf numFmtId="0" fontId="13" fillId="7" borderId="17" xfId="0" applyFont="1" applyFill="1" applyBorder="1" applyAlignment="1">
      <alignment horizontal="left" vertical="top" wrapText="1"/>
    </xf>
    <xf numFmtId="0" fontId="13" fillId="7" borderId="20" xfId="0" applyFont="1" applyFill="1" applyBorder="1" applyAlignment="1">
      <alignment horizontal="left" vertical="top" wrapText="1"/>
    </xf>
    <xf numFmtId="0" fontId="13" fillId="7" borderId="27" xfId="0" applyFont="1" applyFill="1" applyBorder="1" applyAlignment="1">
      <alignment horizontal="left" vertical="top" wrapText="1"/>
    </xf>
    <xf numFmtId="0" fontId="13" fillId="7" borderId="0" xfId="0" applyFont="1" applyFill="1" applyBorder="1" applyAlignment="1">
      <alignment horizontal="left" vertical="top" wrapText="1"/>
    </xf>
    <xf numFmtId="0" fontId="13" fillId="7" borderId="26" xfId="0" applyFont="1" applyFill="1" applyBorder="1" applyAlignment="1">
      <alignment horizontal="left" vertical="top" wrapText="1"/>
    </xf>
    <xf numFmtId="0" fontId="13" fillId="7" borderId="28" xfId="0" applyFont="1" applyFill="1" applyBorder="1" applyAlignment="1">
      <alignment horizontal="left" vertical="top" wrapText="1"/>
    </xf>
    <xf numFmtId="0" fontId="13" fillId="7" borderId="1" xfId="0" applyFont="1" applyFill="1" applyBorder="1" applyAlignment="1">
      <alignment horizontal="left" vertical="top" wrapText="1"/>
    </xf>
    <xf numFmtId="0" fontId="13" fillId="7" borderId="25" xfId="0" applyFont="1" applyFill="1" applyBorder="1" applyAlignment="1">
      <alignment horizontal="left" vertical="top" wrapText="1"/>
    </xf>
  </cellXfs>
  <cellStyles count="6">
    <cellStyle name="Komma" xfId="1" builtinId="3"/>
    <cellStyle name="Link" xfId="2" builtinId="8"/>
    <cellStyle name="Standard" xfId="0" builtinId="0"/>
    <cellStyle name="Standard 2" xfId="3"/>
    <cellStyle name="Standard 3" xfId="5"/>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twoCellAnchor editAs="oneCell">
    <xdr:from>
      <xdr:col>3</xdr:col>
      <xdr:colOff>170088</xdr:colOff>
      <xdr:row>27</xdr:row>
      <xdr:rowOff>38650</xdr:rowOff>
    </xdr:from>
    <xdr:to>
      <xdr:col>5</xdr:col>
      <xdr:colOff>474888</xdr:colOff>
      <xdr:row>30</xdr:row>
      <xdr:rowOff>394030</xdr:rowOff>
    </xdr:to>
    <xdr:pic>
      <xdr:nvPicPr>
        <xdr:cNvPr id="2" name="Grafik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63017" y="8393436"/>
          <a:ext cx="2332264" cy="16616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twoCellAnchor editAs="oneCell">
    <xdr:from>
      <xdr:col>3</xdr:col>
      <xdr:colOff>333376</xdr:colOff>
      <xdr:row>27</xdr:row>
      <xdr:rowOff>62017</xdr:rowOff>
    </xdr:from>
    <xdr:to>
      <xdr:col>5</xdr:col>
      <xdr:colOff>904875</xdr:colOff>
      <xdr:row>31</xdr:row>
      <xdr:rowOff>339917</xdr:rowOff>
    </xdr:to>
    <xdr:pic>
      <xdr:nvPicPr>
        <xdr:cNvPr id="3" name="Grafik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29026" y="8339242"/>
          <a:ext cx="2600324" cy="1878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561975</xdr:colOff>
      <xdr:row>0</xdr:row>
      <xdr:rowOff>285750</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47625"/>
          <a:ext cx="1781175" cy="238125"/>
        </a:xfrm>
        <a:prstGeom prst="rect">
          <a:avLst/>
        </a:prstGeom>
        <a:noFill/>
        <a:ln w="9525">
          <a:noFill/>
          <a:miter lim="800000"/>
          <a:headEnd/>
          <a:tailEnd/>
        </a:ln>
      </xdr:spPr>
    </xdr:pic>
    <xdr:clientData/>
  </xdr:twoCellAnchor>
  <xdr:twoCellAnchor editAs="oneCell">
    <xdr:from>
      <xdr:col>3</xdr:col>
      <xdr:colOff>0</xdr:colOff>
      <xdr:row>3</xdr:row>
      <xdr:rowOff>152781</xdr:rowOff>
    </xdr:from>
    <xdr:to>
      <xdr:col>6</xdr:col>
      <xdr:colOff>2381</xdr:colOff>
      <xdr:row>10</xdr:row>
      <xdr:rowOff>171450</xdr:rowOff>
    </xdr:to>
    <xdr:pic>
      <xdr:nvPicPr>
        <xdr:cNvPr id="4" name="Picture 3" descr="http://t2.gstatic.com/images?q=tbn:ANd9GcTfECsB03iEhMvfu5jS5dMUfSgYf-q1B39l4WFgy9NSdvRVq6_Ky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95650" y="1048131"/>
          <a:ext cx="3050381" cy="1952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twoCellAnchor editAs="oneCell">
    <xdr:from>
      <xdr:col>2</xdr:col>
      <xdr:colOff>1963091</xdr:colOff>
      <xdr:row>25</xdr:row>
      <xdr:rowOff>304801</xdr:rowOff>
    </xdr:from>
    <xdr:to>
      <xdr:col>5</xdr:col>
      <xdr:colOff>523603</xdr:colOff>
      <xdr:row>31</xdr:row>
      <xdr:rowOff>76201</xdr:rowOff>
    </xdr:to>
    <xdr:pic>
      <xdr:nvPicPr>
        <xdr:cNvPr id="2" name="Grafik 1"/>
        <xdr:cNvPicPr>
          <a:picLocks noChangeAspect="1"/>
        </xdr:cNvPicPr>
      </xdr:nvPicPr>
      <xdr:blipFill>
        <a:blip xmlns:r="http://schemas.openxmlformats.org/officeDocument/2006/relationships" r:embed="rId2"/>
        <a:stretch>
          <a:fillRect/>
        </a:stretch>
      </xdr:blipFill>
      <xdr:spPr>
        <a:xfrm>
          <a:off x="3229916" y="7696201"/>
          <a:ext cx="2618162" cy="2000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twoCellAnchor editAs="oneCell">
    <xdr:from>
      <xdr:col>0</xdr:col>
      <xdr:colOff>0</xdr:colOff>
      <xdr:row>27</xdr:row>
      <xdr:rowOff>295274</xdr:rowOff>
    </xdr:from>
    <xdr:to>
      <xdr:col>2</xdr:col>
      <xdr:colOff>813626</xdr:colOff>
      <xdr:row>31</xdr:row>
      <xdr:rowOff>312095</xdr:rowOff>
    </xdr:to>
    <xdr:pic>
      <xdr:nvPicPr>
        <xdr:cNvPr id="2" name="Grafik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8572499"/>
          <a:ext cx="2080451" cy="1502721"/>
        </a:xfrm>
        <a:prstGeom prst="rect">
          <a:avLst/>
        </a:prstGeom>
      </xdr:spPr>
    </xdr:pic>
    <xdr:clientData/>
  </xdr:twoCellAnchor>
  <xdr:twoCellAnchor editAs="oneCell">
    <xdr:from>
      <xdr:col>3</xdr:col>
      <xdr:colOff>838200</xdr:colOff>
      <xdr:row>27</xdr:row>
      <xdr:rowOff>273369</xdr:rowOff>
    </xdr:from>
    <xdr:to>
      <xdr:col>6</xdr:col>
      <xdr:colOff>9925</xdr:colOff>
      <xdr:row>32</xdr:row>
      <xdr:rowOff>19050</xdr:rowOff>
    </xdr:to>
    <xdr:pic>
      <xdr:nvPicPr>
        <xdr:cNvPr id="3" name="Grafik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33850" y="8550594"/>
          <a:ext cx="2219725" cy="16030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2"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5"/>
  <sheetViews>
    <sheetView tabSelected="1" zoomScale="75" zoomScaleNormal="75" zoomScalePageLayoutView="75" workbookViewId="0">
      <selection activeCell="F5" sqref="F5"/>
    </sheetView>
  </sheetViews>
  <sheetFormatPr baseColWidth="10" defaultColWidth="11.42578125" defaultRowHeight="30" customHeight="1" x14ac:dyDescent="0.2"/>
  <cols>
    <col min="1" max="1" width="28.42578125" style="17" customWidth="1"/>
    <col min="2" max="2" width="84.5703125" style="46" bestFit="1" customWidth="1"/>
  </cols>
  <sheetData>
    <row r="1" spans="1:9" ht="169.5" customHeight="1" x14ac:dyDescent="0.35">
      <c r="A1" s="35"/>
      <c r="B1" s="9"/>
    </row>
    <row r="2" spans="1:9" ht="27.75" customHeight="1" x14ac:dyDescent="0.2">
      <c r="C2" s="5"/>
    </row>
    <row r="3" spans="1:9" ht="48" customHeight="1" x14ac:dyDescent="0.2">
      <c r="A3" s="90" t="s">
        <v>18</v>
      </c>
      <c r="B3" s="66">
        <v>41802</v>
      </c>
      <c r="D3" s="54"/>
      <c r="E3" s="54"/>
      <c r="F3" s="54"/>
      <c r="G3" s="55"/>
      <c r="H3" s="55"/>
      <c r="I3" s="55"/>
    </row>
    <row r="4" spans="1:9" ht="27.75" customHeight="1" x14ac:dyDescent="0.25">
      <c r="A4" s="90"/>
      <c r="B4" s="67"/>
      <c r="D4" s="54"/>
      <c r="E4" s="54"/>
      <c r="F4" s="54"/>
      <c r="G4" s="55"/>
      <c r="H4" s="55"/>
      <c r="I4" s="55"/>
    </row>
    <row r="5" spans="1:9" ht="48" customHeight="1" x14ac:dyDescent="0.2">
      <c r="A5" s="90" t="s">
        <v>134</v>
      </c>
      <c r="B5" s="68" t="s">
        <v>133</v>
      </c>
      <c r="D5" s="56"/>
      <c r="E5" s="54"/>
      <c r="F5" s="54"/>
      <c r="G5" s="55"/>
      <c r="H5" s="55"/>
      <c r="I5" s="55"/>
    </row>
    <row r="6" spans="1:9" ht="30" customHeight="1" x14ac:dyDescent="0.25">
      <c r="A6" s="90"/>
      <c r="B6" s="67"/>
      <c r="D6" s="52"/>
      <c r="G6" s="55"/>
      <c r="H6" s="55"/>
      <c r="I6" s="55"/>
    </row>
    <row r="7" spans="1:9" ht="48" customHeight="1" x14ac:dyDescent="0.2">
      <c r="A7" s="90" t="s">
        <v>36</v>
      </c>
      <c r="B7" s="68" t="s">
        <v>161</v>
      </c>
      <c r="H7" s="55"/>
      <c r="I7" s="55"/>
    </row>
    <row r="8" spans="1:9" ht="30" customHeight="1" x14ac:dyDescent="0.25">
      <c r="A8" s="90"/>
      <c r="B8" s="67"/>
      <c r="H8" s="55"/>
      <c r="I8" s="55"/>
    </row>
    <row r="9" spans="1:9" ht="48" customHeight="1" x14ac:dyDescent="0.2">
      <c r="A9" s="90" t="s">
        <v>12</v>
      </c>
      <c r="B9" s="91" t="s">
        <v>40</v>
      </c>
      <c r="G9" s="53"/>
      <c r="H9" s="55"/>
      <c r="I9" s="55"/>
    </row>
    <row r="10" spans="1:9" ht="48" customHeight="1" x14ac:dyDescent="0.2">
      <c r="A10" s="90" t="s">
        <v>37</v>
      </c>
      <c r="B10" s="91" t="s">
        <v>152</v>
      </c>
    </row>
    <row r="11" spans="1:9" ht="30" customHeight="1" x14ac:dyDescent="0.25">
      <c r="A11" s="90"/>
      <c r="B11" s="67"/>
    </row>
    <row r="12" spans="1:9" ht="48" customHeight="1" x14ac:dyDescent="0.2">
      <c r="A12" s="90" t="s">
        <v>13</v>
      </c>
      <c r="B12" s="68" t="s">
        <v>163</v>
      </c>
    </row>
    <row r="13" spans="1:9" s="6" customFormat="1" ht="30" customHeight="1" x14ac:dyDescent="0.2">
      <c r="A13" s="90"/>
      <c r="B13" s="115"/>
    </row>
    <row r="14" spans="1:9" ht="48" customHeight="1" x14ac:dyDescent="0.2">
      <c r="A14" s="90" t="s">
        <v>164</v>
      </c>
      <c r="B14" s="68" t="s">
        <v>43</v>
      </c>
    </row>
    <row r="15" spans="1:9" ht="48" customHeight="1" x14ac:dyDescent="0.2">
      <c r="A15" s="90" t="s">
        <v>165</v>
      </c>
      <c r="B15" s="68" t="s">
        <v>44</v>
      </c>
    </row>
    <row r="16" spans="1:9" ht="48" customHeight="1" x14ac:dyDescent="0.2">
      <c r="A16" s="90" t="s">
        <v>166</v>
      </c>
      <c r="B16" s="68" t="s">
        <v>86</v>
      </c>
    </row>
    <row r="17" spans="1:11" s="6" customFormat="1" ht="30" customHeight="1" x14ac:dyDescent="0.25">
      <c r="A17" s="90"/>
      <c r="B17" s="67"/>
    </row>
    <row r="18" spans="1:11" ht="48" customHeight="1" x14ac:dyDescent="0.2">
      <c r="A18" s="90" t="s">
        <v>17</v>
      </c>
      <c r="B18" s="68" t="s">
        <v>160</v>
      </c>
    </row>
    <row r="19" spans="1:11" ht="30" customHeight="1" x14ac:dyDescent="0.25">
      <c r="A19" s="90"/>
      <c r="B19" s="67"/>
    </row>
    <row r="20" spans="1:11" ht="48" customHeight="1" x14ac:dyDescent="0.25">
      <c r="A20" s="90" t="s">
        <v>14</v>
      </c>
      <c r="B20" s="69">
        <v>4</v>
      </c>
      <c r="D20" s="158"/>
      <c r="E20" s="158"/>
      <c r="F20" s="158"/>
      <c r="G20" s="158"/>
      <c r="H20" s="158"/>
      <c r="I20" s="158"/>
      <c r="J20" s="158"/>
      <c r="K20" s="158"/>
    </row>
    <row r="21" spans="1:11" ht="30" customHeight="1" x14ac:dyDescent="0.2">
      <c r="A21" s="65"/>
      <c r="B21" s="70"/>
      <c r="G21" s="4"/>
      <c r="H21" s="7"/>
    </row>
    <row r="22" spans="1:11" ht="30" customHeight="1" x14ac:dyDescent="0.2">
      <c r="G22" s="4"/>
    </row>
    <row r="23" spans="1:11" s="7" customFormat="1" ht="30" customHeight="1" x14ac:dyDescent="0.2">
      <c r="A23" s="15"/>
      <c r="B23" s="46"/>
      <c r="C23"/>
      <c r="D23"/>
      <c r="E23"/>
      <c r="F23"/>
      <c r="G23" s="4"/>
    </row>
    <row r="24" spans="1:11" ht="30" customHeight="1" x14ac:dyDescent="0.2">
      <c r="C24" s="7"/>
      <c r="D24" s="7"/>
    </row>
    <row r="25" spans="1:11" ht="30" customHeight="1" x14ac:dyDescent="0.2">
      <c r="C25" s="7"/>
      <c r="D25" s="7"/>
    </row>
  </sheetData>
  <mergeCells count="1">
    <mergeCell ref="D20:K20"/>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115" zoomScaleNormal="115"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Menu!B5</f>
        <v>Flammkuchen</v>
      </c>
      <c r="B2" s="49"/>
      <c r="C2" s="49"/>
      <c r="D2" s="47"/>
      <c r="E2" s="40" t="s">
        <v>21</v>
      </c>
      <c r="F2" s="41">
        <f>SUM(Menu!B20)</f>
        <v>4</v>
      </c>
      <c r="I2" s="42">
        <v>4</v>
      </c>
      <c r="J2" s="28" t="s">
        <v>2</v>
      </c>
      <c r="L2" s="161" t="s">
        <v>25</v>
      </c>
      <c r="M2" s="162"/>
      <c r="N2"/>
      <c r="O2"/>
    </row>
    <row r="3" spans="1:18" s="11" customFormat="1" ht="21" customHeight="1" x14ac:dyDescent="0.2">
      <c r="A3" s="13" t="s">
        <v>1</v>
      </c>
      <c r="B3" s="71" t="s">
        <v>0</v>
      </c>
      <c r="C3" s="14" t="s">
        <v>9</v>
      </c>
      <c r="D3" s="43" t="s">
        <v>8</v>
      </c>
      <c r="E3" s="29" t="s">
        <v>6</v>
      </c>
      <c r="F3" s="10" t="s">
        <v>7</v>
      </c>
      <c r="I3" s="29" t="s">
        <v>11</v>
      </c>
      <c r="J3" s="12" t="s">
        <v>3</v>
      </c>
      <c r="L3" s="162"/>
      <c r="M3" s="162"/>
      <c r="N3"/>
      <c r="O3"/>
    </row>
    <row r="4" spans="1:18" ht="21.75" customHeight="1" x14ac:dyDescent="0.2">
      <c r="A4" s="92">
        <f t="shared" ref="A4:A15" si="0">ROUND(SUM(J4*$F$2),2)</f>
        <v>1</v>
      </c>
      <c r="B4" s="50" t="s">
        <v>24</v>
      </c>
      <c r="C4" s="58" t="s">
        <v>142</v>
      </c>
      <c r="D4" s="81"/>
      <c r="E4" s="44"/>
      <c r="F4" s="92">
        <f t="shared" ref="F4:F20" si="1">SUM(E4*A4)</f>
        <v>0</v>
      </c>
      <c r="I4" s="31">
        <v>1</v>
      </c>
      <c r="J4" s="96">
        <f t="shared" ref="J4:J20" si="2">I4/$I$2</f>
        <v>0.25</v>
      </c>
      <c r="K4" s="18"/>
      <c r="L4" s="55" t="s">
        <v>26</v>
      </c>
      <c r="M4" s="55">
        <v>0.25</v>
      </c>
      <c r="N4" s="54"/>
      <c r="P4" s="54"/>
      <c r="Q4" s="55"/>
      <c r="R4" s="55"/>
    </row>
    <row r="5" spans="1:18" ht="21.75" customHeight="1" x14ac:dyDescent="0.2">
      <c r="A5" s="93">
        <f t="shared" si="0"/>
        <v>0.01</v>
      </c>
      <c r="B5" s="51" t="s">
        <v>34</v>
      </c>
      <c r="C5" s="59" t="s">
        <v>132</v>
      </c>
      <c r="D5" s="82"/>
      <c r="E5" s="45"/>
      <c r="F5" s="93">
        <f t="shared" si="1"/>
        <v>0</v>
      </c>
      <c r="I5" s="31">
        <v>0.01</v>
      </c>
      <c r="J5" s="96">
        <f t="shared" si="2"/>
        <v>2.5000000000000001E-3</v>
      </c>
      <c r="K5" s="18"/>
      <c r="L5" s="55" t="s">
        <v>34</v>
      </c>
      <c r="M5" s="55">
        <v>1.25</v>
      </c>
      <c r="N5" s="54"/>
      <c r="P5" s="54"/>
      <c r="Q5" s="55"/>
      <c r="R5" s="55"/>
    </row>
    <row r="6" spans="1:18" ht="21.75" customHeight="1" x14ac:dyDescent="0.2">
      <c r="A6" s="93">
        <f t="shared" si="0"/>
        <v>1</v>
      </c>
      <c r="B6" s="51" t="s">
        <v>24</v>
      </c>
      <c r="C6" s="59" t="s">
        <v>143</v>
      </c>
      <c r="D6" s="82"/>
      <c r="E6" s="45"/>
      <c r="F6" s="93">
        <f>SUM(E6*A6)</f>
        <v>0</v>
      </c>
      <c r="I6" s="31">
        <v>1</v>
      </c>
      <c r="J6" s="96">
        <f t="shared" si="2"/>
        <v>0.25</v>
      </c>
      <c r="K6" s="18"/>
      <c r="L6" s="55" t="s">
        <v>22</v>
      </c>
      <c r="M6" s="55" t="s">
        <v>27</v>
      </c>
      <c r="N6" s="54"/>
      <c r="P6" s="54"/>
      <c r="Q6" s="55"/>
      <c r="R6" s="55"/>
    </row>
    <row r="7" spans="1:18" ht="21.75" customHeight="1" x14ac:dyDescent="0.2">
      <c r="A7" s="93">
        <f t="shared" si="0"/>
        <v>0.1</v>
      </c>
      <c r="B7" s="51" t="s">
        <v>26</v>
      </c>
      <c r="C7" s="59" t="s">
        <v>144</v>
      </c>
      <c r="D7" s="82"/>
      <c r="E7" s="45"/>
      <c r="F7" s="93">
        <f>SUM(E7*A7)</f>
        <v>0</v>
      </c>
      <c r="I7" s="31">
        <v>0.1</v>
      </c>
      <c r="J7" s="96">
        <f t="shared" si="2"/>
        <v>2.5000000000000001E-2</v>
      </c>
      <c r="K7" s="18"/>
      <c r="L7" s="55" t="s">
        <v>35</v>
      </c>
      <c r="M7" s="55" t="s">
        <v>32</v>
      </c>
      <c r="Q7" s="55"/>
    </row>
    <row r="8" spans="1:18" ht="21.75" customHeight="1" x14ac:dyDescent="0.2">
      <c r="A8" s="93">
        <f t="shared" si="0"/>
        <v>0</v>
      </c>
      <c r="B8" s="51"/>
      <c r="C8" s="59"/>
      <c r="D8" s="82"/>
      <c r="E8" s="45"/>
      <c r="F8" s="93">
        <f>SUM(E8*A8)</f>
        <v>0</v>
      </c>
      <c r="I8" s="31"/>
      <c r="J8" s="96">
        <f t="shared" si="2"/>
        <v>0</v>
      </c>
      <c r="K8" s="18"/>
      <c r="L8" s="55" t="s">
        <v>23</v>
      </c>
      <c r="M8" s="55">
        <v>1</v>
      </c>
      <c r="Q8" s="55"/>
    </row>
    <row r="9" spans="1:18" ht="21.75" customHeight="1" x14ac:dyDescent="0.2">
      <c r="A9" s="93">
        <f t="shared" si="0"/>
        <v>0</v>
      </c>
      <c r="B9" s="51"/>
      <c r="C9" s="59"/>
      <c r="D9" s="82"/>
      <c r="E9" s="45"/>
      <c r="F9" s="93">
        <f t="shared" si="1"/>
        <v>0</v>
      </c>
      <c r="I9" s="31"/>
      <c r="J9" s="96">
        <f t="shared" si="2"/>
        <v>0</v>
      </c>
      <c r="K9" s="18"/>
      <c r="L9" s="55" t="s">
        <v>24</v>
      </c>
      <c r="M9" s="55" t="s">
        <v>28</v>
      </c>
      <c r="Q9" s="55"/>
    </row>
    <row r="10" spans="1:18" ht="21.75" customHeight="1" x14ac:dyDescent="0.2">
      <c r="A10" s="93">
        <f t="shared" si="0"/>
        <v>0</v>
      </c>
      <c r="B10" s="51"/>
      <c r="C10" s="59" t="s">
        <v>131</v>
      </c>
      <c r="D10" s="82"/>
      <c r="E10" s="45"/>
      <c r="F10" s="93">
        <f t="shared" si="1"/>
        <v>0</v>
      </c>
      <c r="I10" s="31"/>
      <c r="J10" s="96">
        <f t="shared" si="2"/>
        <v>0</v>
      </c>
      <c r="K10" s="18"/>
      <c r="L10" s="55" t="s">
        <v>29</v>
      </c>
      <c r="M10" s="55" t="s">
        <v>30</v>
      </c>
      <c r="Q10" s="55"/>
    </row>
    <row r="11" spans="1:18" ht="21.75" customHeight="1" x14ac:dyDescent="0.2">
      <c r="A11" s="93">
        <f t="shared" si="0"/>
        <v>0</v>
      </c>
      <c r="B11" s="51"/>
      <c r="C11" s="59" t="s">
        <v>145</v>
      </c>
      <c r="D11" s="82"/>
      <c r="E11" s="45"/>
      <c r="F11" s="93">
        <f t="shared" si="1"/>
        <v>0</v>
      </c>
      <c r="I11" s="31"/>
      <c r="J11" s="96">
        <f t="shared" si="2"/>
        <v>0</v>
      </c>
      <c r="K11" s="18"/>
      <c r="L11" s="56" t="s">
        <v>33</v>
      </c>
      <c r="Q11" s="55"/>
    </row>
    <row r="12" spans="1:18" ht="21.75" customHeight="1" x14ac:dyDescent="0.2">
      <c r="A12" s="93">
        <f t="shared" si="0"/>
        <v>0</v>
      </c>
      <c r="B12" s="51"/>
      <c r="C12" s="59"/>
      <c r="D12" s="82"/>
      <c r="E12" s="45"/>
      <c r="F12" s="93">
        <f t="shared" si="1"/>
        <v>0</v>
      </c>
      <c r="I12" s="31"/>
      <c r="J12" s="96">
        <f t="shared" si="2"/>
        <v>0</v>
      </c>
      <c r="K12" s="18"/>
      <c r="M12" s="11"/>
      <c r="Q12" s="55"/>
    </row>
    <row r="13" spans="1:18" ht="21.75" customHeight="1" x14ac:dyDescent="0.2">
      <c r="A13" s="93">
        <f t="shared" si="0"/>
        <v>0</v>
      </c>
      <c r="B13" s="51"/>
      <c r="C13" s="59"/>
      <c r="D13" s="82"/>
      <c r="E13" s="45"/>
      <c r="F13" s="93">
        <f t="shared" si="1"/>
        <v>0</v>
      </c>
      <c r="I13" s="31"/>
      <c r="J13" s="96">
        <f t="shared" si="2"/>
        <v>0</v>
      </c>
      <c r="K13" s="18"/>
      <c r="M13" s="11"/>
      <c r="Q13" s="55"/>
    </row>
    <row r="14" spans="1:18" ht="21.75" customHeight="1" x14ac:dyDescent="0.2">
      <c r="A14" s="93">
        <f t="shared" si="0"/>
        <v>0</v>
      </c>
      <c r="B14" s="51"/>
      <c r="C14" s="59"/>
      <c r="D14" s="82"/>
      <c r="E14" s="45"/>
      <c r="F14" s="93">
        <f t="shared" si="1"/>
        <v>0</v>
      </c>
      <c r="I14" s="31"/>
      <c r="J14" s="96">
        <f t="shared" si="2"/>
        <v>0</v>
      </c>
      <c r="K14" s="18"/>
      <c r="Q14" s="55"/>
    </row>
    <row r="15" spans="1:18" ht="21.75" customHeight="1" x14ac:dyDescent="0.2">
      <c r="A15" s="93">
        <f t="shared" si="0"/>
        <v>0</v>
      </c>
      <c r="B15" s="51"/>
      <c r="C15" s="59"/>
      <c r="D15" s="82"/>
      <c r="E15" s="45"/>
      <c r="F15" s="93">
        <f t="shared" si="1"/>
        <v>0</v>
      </c>
      <c r="I15" s="31"/>
      <c r="J15" s="96">
        <f t="shared" si="2"/>
        <v>0</v>
      </c>
      <c r="K15" s="18"/>
      <c r="Q15" s="55"/>
    </row>
    <row r="16" spans="1:18" ht="21.75" customHeight="1" x14ac:dyDescent="0.2">
      <c r="A16" s="93">
        <f>ROUND(SUM(J16*$F$2),2)</f>
        <v>0</v>
      </c>
      <c r="B16" s="51"/>
      <c r="C16" s="59"/>
      <c r="D16" s="82"/>
      <c r="E16" s="45"/>
      <c r="F16" s="93">
        <f t="shared" si="1"/>
        <v>0</v>
      </c>
      <c r="I16" s="31"/>
      <c r="J16" s="96">
        <f t="shared" si="2"/>
        <v>0</v>
      </c>
      <c r="K16" s="18"/>
      <c r="Q16" s="55"/>
    </row>
    <row r="17" spans="1:12" ht="21.75" customHeight="1" x14ac:dyDescent="0.2">
      <c r="A17" s="93">
        <f>ROUND(SUM(J17*$F$2),2)</f>
        <v>0</v>
      </c>
      <c r="B17" s="51"/>
      <c r="C17" s="59"/>
      <c r="D17" s="82"/>
      <c r="E17" s="45"/>
      <c r="F17" s="93">
        <f t="shared" si="1"/>
        <v>0</v>
      </c>
      <c r="I17" s="31"/>
      <c r="J17" s="96">
        <f t="shared" si="2"/>
        <v>0</v>
      </c>
      <c r="K17" s="18"/>
    </row>
    <row r="18" spans="1:12" ht="21.75" customHeight="1" x14ac:dyDescent="0.2">
      <c r="A18" s="94">
        <f>ROUND(SUM(J18*$F$2),2)</f>
        <v>0</v>
      </c>
      <c r="B18" s="51"/>
      <c r="C18" s="59"/>
      <c r="D18" s="82"/>
      <c r="E18" s="45"/>
      <c r="F18" s="94">
        <f t="shared" si="1"/>
        <v>0</v>
      </c>
      <c r="I18" s="31"/>
      <c r="J18" s="96">
        <f t="shared" si="2"/>
        <v>0</v>
      </c>
      <c r="K18" s="18"/>
    </row>
    <row r="19" spans="1:12" ht="21.75" customHeight="1" x14ac:dyDescent="0.2">
      <c r="A19" s="94">
        <f>ROUND(SUM(J19*$F$2),2)</f>
        <v>0</v>
      </c>
      <c r="B19" s="51"/>
      <c r="C19" s="59"/>
      <c r="D19" s="82"/>
      <c r="E19" s="45"/>
      <c r="F19" s="94">
        <f t="shared" si="1"/>
        <v>0</v>
      </c>
      <c r="I19" s="31"/>
      <c r="J19" s="96">
        <f t="shared" si="2"/>
        <v>0</v>
      </c>
    </row>
    <row r="20" spans="1:12" ht="21.75" customHeight="1" x14ac:dyDescent="0.2">
      <c r="A20" s="94">
        <f>ROUND(SUM(J20*$F$2),2)</f>
        <v>0</v>
      </c>
      <c r="B20" s="64"/>
      <c r="C20" s="72"/>
      <c r="D20" s="83"/>
      <c r="E20" s="45"/>
      <c r="F20" s="95">
        <f t="shared" si="1"/>
        <v>0</v>
      </c>
      <c r="I20" s="60"/>
      <c r="J20" s="97">
        <f t="shared" si="2"/>
        <v>0</v>
      </c>
    </row>
    <row r="21" spans="1:12" s="3" customFormat="1" ht="22.5" customHeight="1" x14ac:dyDescent="0.2">
      <c r="A21" s="98" t="s">
        <v>19</v>
      </c>
      <c r="B21" s="99"/>
      <c r="C21" s="99"/>
      <c r="D21" s="100"/>
      <c r="E21" s="100"/>
      <c r="F21" s="101"/>
      <c r="G21"/>
      <c r="H21"/>
      <c r="L21" s="37"/>
    </row>
    <row r="22" spans="1:12" ht="31.5" customHeight="1" x14ac:dyDescent="0.2">
      <c r="A22" s="163" t="s">
        <v>184</v>
      </c>
      <c r="B22" s="164"/>
      <c r="C22" s="164"/>
      <c r="D22" s="164"/>
      <c r="E22" s="164"/>
      <c r="F22" s="165"/>
    </row>
    <row r="23" spans="1:12" ht="31.5" customHeight="1" x14ac:dyDescent="0.2">
      <c r="A23" s="166"/>
      <c r="B23" s="167"/>
      <c r="C23" s="167"/>
      <c r="D23" s="167"/>
      <c r="E23" s="167"/>
      <c r="F23" s="168"/>
    </row>
    <row r="24" spans="1:12" ht="34.5" customHeight="1" x14ac:dyDescent="0.2">
      <c r="A24" s="166"/>
      <c r="B24" s="167"/>
      <c r="C24" s="167"/>
      <c r="D24" s="167"/>
      <c r="E24" s="167"/>
      <c r="F24" s="168"/>
    </row>
    <row r="25" spans="1:12" ht="34.5" customHeight="1" x14ac:dyDescent="0.2">
      <c r="A25" s="166"/>
      <c r="B25" s="167"/>
      <c r="C25" s="167"/>
      <c r="D25" s="167"/>
      <c r="E25" s="167"/>
      <c r="F25" s="168"/>
    </row>
    <row r="26" spans="1:12" ht="34.5" customHeight="1" x14ac:dyDescent="0.2">
      <c r="A26" s="166"/>
      <c r="B26" s="167"/>
      <c r="C26" s="167"/>
      <c r="D26" s="167"/>
      <c r="E26" s="167"/>
      <c r="F26" s="168"/>
    </row>
    <row r="27" spans="1:12" ht="34.5" customHeight="1" x14ac:dyDescent="0.2">
      <c r="A27" s="166"/>
      <c r="B27" s="167"/>
      <c r="C27" s="167"/>
      <c r="D27" s="167"/>
      <c r="E27" s="167"/>
      <c r="F27" s="168"/>
    </row>
    <row r="28" spans="1:12" s="3" customFormat="1" ht="34.5" customHeight="1" x14ac:dyDescent="0.2">
      <c r="A28" s="166"/>
      <c r="B28" s="167"/>
      <c r="C28" s="167"/>
      <c r="D28" s="167"/>
      <c r="E28" s="167"/>
      <c r="F28" s="168"/>
      <c r="G28"/>
      <c r="H28"/>
    </row>
    <row r="29" spans="1:12" ht="34.5" customHeight="1" x14ac:dyDescent="0.2">
      <c r="A29" s="166"/>
      <c r="B29" s="167"/>
      <c r="C29" s="167"/>
      <c r="D29" s="167"/>
      <c r="E29" s="167"/>
      <c r="F29" s="168"/>
      <c r="I29" s="3"/>
      <c r="J29" s="3"/>
      <c r="K29" s="3"/>
      <c r="L29" s="3"/>
    </row>
    <row r="30" spans="1:12" ht="34.5" customHeight="1" x14ac:dyDescent="0.2">
      <c r="A30" s="166"/>
      <c r="B30" s="167"/>
      <c r="C30" s="167"/>
      <c r="D30" s="167"/>
      <c r="E30" s="167"/>
      <c r="F30" s="168"/>
      <c r="I30" s="3"/>
      <c r="J30" s="3"/>
      <c r="K30" s="3"/>
      <c r="L30" s="3"/>
    </row>
    <row r="31" spans="1:12" ht="34.5" customHeight="1" x14ac:dyDescent="0.2">
      <c r="A31" s="166"/>
      <c r="B31" s="167"/>
      <c r="C31" s="167"/>
      <c r="D31" s="167"/>
      <c r="E31" s="167"/>
      <c r="F31" s="168"/>
      <c r="I31" s="3"/>
      <c r="J31" s="3"/>
      <c r="K31" s="3"/>
      <c r="L31" s="3"/>
    </row>
    <row r="32" spans="1:12" ht="34.5" customHeight="1" x14ac:dyDescent="0.2">
      <c r="A32" s="169"/>
      <c r="B32" s="170"/>
      <c r="C32" s="170"/>
      <c r="D32" s="170"/>
      <c r="E32" s="170"/>
      <c r="F32" s="171"/>
    </row>
    <row r="33" spans="5:12" x14ac:dyDescent="0.2">
      <c r="E33"/>
      <c r="I33"/>
      <c r="J33" s="3"/>
    </row>
    <row r="38" spans="5:12" ht="14.25" x14ac:dyDescent="0.2">
      <c r="E38"/>
      <c r="I38"/>
      <c r="L38" s="57"/>
    </row>
    <row r="39" spans="5:12" ht="14.25" x14ac:dyDescent="0.2">
      <c r="E39"/>
      <c r="I39"/>
      <c r="L39" s="57"/>
    </row>
  </sheetData>
  <mergeCells count="3">
    <mergeCell ref="I1:J1"/>
    <mergeCell ref="L2:M3"/>
    <mergeCell ref="A22:F32"/>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topLeftCell="A13" zoomScaleNormal="100" zoomScalePageLayoutView="7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Menu!B7</f>
        <v>Lachs auf dem Räucherbrett (mit Lime gespickt) mit  Rucola &amp; Cherry Tomaten</v>
      </c>
      <c r="B2" s="49"/>
      <c r="C2" s="49"/>
      <c r="D2" s="47"/>
      <c r="E2" s="40" t="s">
        <v>21</v>
      </c>
      <c r="F2" s="41">
        <f>Menu!B20</f>
        <v>4</v>
      </c>
      <c r="I2" s="42">
        <v>4</v>
      </c>
      <c r="J2" s="28" t="s">
        <v>2</v>
      </c>
      <c r="L2" s="161" t="s">
        <v>25</v>
      </c>
      <c r="M2" s="162"/>
      <c r="N2"/>
      <c r="O2"/>
    </row>
    <row r="3" spans="1:18" s="11" customFormat="1" ht="21" customHeight="1" x14ac:dyDescent="0.2">
      <c r="A3" s="13" t="s">
        <v>1</v>
      </c>
      <c r="B3" s="71" t="s">
        <v>0</v>
      </c>
      <c r="C3" s="14" t="s">
        <v>9</v>
      </c>
      <c r="D3" s="43" t="s">
        <v>8</v>
      </c>
      <c r="E3" s="29" t="s">
        <v>6</v>
      </c>
      <c r="F3" s="10" t="s">
        <v>7</v>
      </c>
      <c r="I3" s="29" t="s">
        <v>11</v>
      </c>
      <c r="J3" s="12" t="s">
        <v>3</v>
      </c>
      <c r="L3" s="162"/>
      <c r="M3" s="162"/>
      <c r="N3"/>
      <c r="O3"/>
    </row>
    <row r="4" spans="1:18" ht="21.75" customHeight="1" x14ac:dyDescent="0.2">
      <c r="A4" s="92">
        <f t="shared" ref="A4:A9" si="0">ROUND(SUM(J4*$F$2),2)</f>
        <v>0.4</v>
      </c>
      <c r="B4" s="50" t="s">
        <v>26</v>
      </c>
      <c r="C4" s="58" t="s">
        <v>173</v>
      </c>
      <c r="D4" s="81"/>
      <c r="E4" s="44">
        <v>0</v>
      </c>
      <c r="F4" s="92">
        <f>SUM(E4*A4)</f>
        <v>0</v>
      </c>
      <c r="I4" s="31">
        <v>0.4</v>
      </c>
      <c r="J4" s="96">
        <f t="shared" ref="J4:J18" si="1">I4/$I$2</f>
        <v>0.1</v>
      </c>
      <c r="K4" s="18"/>
      <c r="L4" s="55" t="s">
        <v>26</v>
      </c>
      <c r="M4" s="55">
        <v>0.25</v>
      </c>
      <c r="N4" s="54"/>
      <c r="P4" s="54"/>
      <c r="Q4" s="55"/>
      <c r="R4" s="55"/>
    </row>
    <row r="5" spans="1:18" ht="21.75" customHeight="1" x14ac:dyDescent="0.2">
      <c r="A5" s="93">
        <f t="shared" si="0"/>
        <v>1</v>
      </c>
      <c r="B5" s="51" t="s">
        <v>24</v>
      </c>
      <c r="C5" s="59" t="s">
        <v>119</v>
      </c>
      <c r="D5" s="82"/>
      <c r="E5" s="45"/>
      <c r="F5" s="93">
        <f t="shared" ref="F5:F20" si="2">SUM(E5*A5)</f>
        <v>0</v>
      </c>
      <c r="I5" s="31">
        <v>1</v>
      </c>
      <c r="J5" s="96">
        <f t="shared" si="1"/>
        <v>0.25</v>
      </c>
      <c r="K5" s="18"/>
      <c r="L5" s="55" t="s">
        <v>34</v>
      </c>
      <c r="M5" s="55">
        <v>1.25</v>
      </c>
      <c r="N5" s="54"/>
      <c r="P5" s="54"/>
      <c r="Q5" s="55"/>
      <c r="R5" s="55"/>
    </row>
    <row r="6" spans="1:18" ht="21.75" customHeight="1" x14ac:dyDescent="0.2">
      <c r="A6" s="93">
        <f t="shared" si="0"/>
        <v>0.4</v>
      </c>
      <c r="B6" s="51" t="s">
        <v>26</v>
      </c>
      <c r="C6" s="59" t="s">
        <v>135</v>
      </c>
      <c r="D6" s="82"/>
      <c r="E6" s="45"/>
      <c r="F6" s="93">
        <f t="shared" si="2"/>
        <v>0</v>
      </c>
      <c r="I6" s="31">
        <v>0.4</v>
      </c>
      <c r="J6" s="96">
        <f t="shared" si="1"/>
        <v>0.1</v>
      </c>
      <c r="K6" s="18"/>
      <c r="L6" s="55" t="s">
        <v>22</v>
      </c>
      <c r="M6" s="55" t="s">
        <v>27</v>
      </c>
      <c r="N6" s="54"/>
      <c r="P6" s="54"/>
      <c r="Q6" s="55"/>
      <c r="R6" s="55"/>
    </row>
    <row r="7" spans="1:18" ht="21.75" customHeight="1" x14ac:dyDescent="0.2">
      <c r="A7" s="93">
        <f t="shared" si="0"/>
        <v>0.2</v>
      </c>
      <c r="B7" s="51" t="s">
        <v>26</v>
      </c>
      <c r="C7" s="146" t="s">
        <v>137</v>
      </c>
      <c r="D7" s="82"/>
      <c r="E7" s="45"/>
      <c r="F7" s="93">
        <f t="shared" si="2"/>
        <v>0</v>
      </c>
      <c r="I7" s="31">
        <v>0.2</v>
      </c>
      <c r="J7" s="96">
        <f t="shared" si="1"/>
        <v>0.05</v>
      </c>
      <c r="K7" s="18"/>
      <c r="L7" s="55" t="s">
        <v>35</v>
      </c>
      <c r="M7" s="55" t="s">
        <v>32</v>
      </c>
      <c r="Q7" s="55"/>
    </row>
    <row r="8" spans="1:18" ht="21.75" customHeight="1" x14ac:dyDescent="0.2">
      <c r="A8" s="93">
        <f t="shared" si="0"/>
        <v>0</v>
      </c>
      <c r="B8" s="51"/>
      <c r="C8" s="59"/>
      <c r="D8" s="82"/>
      <c r="E8" s="45"/>
      <c r="F8" s="93">
        <f t="shared" si="2"/>
        <v>0</v>
      </c>
      <c r="I8" s="31"/>
      <c r="J8" s="96">
        <f t="shared" si="1"/>
        <v>0</v>
      </c>
      <c r="K8" s="18"/>
      <c r="L8" s="55" t="s">
        <v>23</v>
      </c>
      <c r="M8" s="55">
        <v>1</v>
      </c>
      <c r="Q8" s="55"/>
    </row>
    <row r="9" spans="1:18" ht="21.75" customHeight="1" x14ac:dyDescent="0.2">
      <c r="A9" s="93">
        <f t="shared" si="0"/>
        <v>0</v>
      </c>
      <c r="B9" s="51"/>
      <c r="C9" s="59"/>
      <c r="D9" s="82"/>
      <c r="E9" s="45"/>
      <c r="F9" s="93">
        <f t="shared" si="2"/>
        <v>0</v>
      </c>
      <c r="I9" s="31"/>
      <c r="J9" s="96">
        <f t="shared" si="1"/>
        <v>0</v>
      </c>
      <c r="K9" s="18"/>
      <c r="L9" s="55" t="s">
        <v>24</v>
      </c>
      <c r="M9" s="55" t="s">
        <v>28</v>
      </c>
      <c r="Q9" s="55"/>
    </row>
    <row r="10" spans="1:18" ht="21.75" customHeight="1" x14ac:dyDescent="0.2">
      <c r="A10" s="93">
        <f t="shared" ref="A10:A12" si="3">ROUND(SUM(J10*$F$2),2)</f>
        <v>1</v>
      </c>
      <c r="B10" s="51"/>
      <c r="C10" s="59" t="s">
        <v>136</v>
      </c>
      <c r="D10" s="82"/>
      <c r="E10" s="45"/>
      <c r="F10" s="93">
        <f t="shared" si="2"/>
        <v>0</v>
      </c>
      <c r="I10" s="31">
        <v>1</v>
      </c>
      <c r="J10" s="96">
        <f t="shared" si="1"/>
        <v>0.25</v>
      </c>
      <c r="K10" s="18"/>
      <c r="L10" s="55" t="s">
        <v>29</v>
      </c>
      <c r="M10" s="55" t="s">
        <v>30</v>
      </c>
      <c r="Q10" s="55"/>
    </row>
    <row r="11" spans="1:18" ht="21.75" customHeight="1" x14ac:dyDescent="0.2">
      <c r="A11" s="93">
        <f t="shared" si="3"/>
        <v>0</v>
      </c>
      <c r="B11" s="51"/>
      <c r="C11" s="59" t="s">
        <v>120</v>
      </c>
      <c r="D11" s="82"/>
      <c r="E11" s="45"/>
      <c r="F11" s="93">
        <f t="shared" si="2"/>
        <v>0</v>
      </c>
      <c r="I11" s="31"/>
      <c r="J11" s="96">
        <f t="shared" si="1"/>
        <v>0</v>
      </c>
      <c r="K11" s="18"/>
      <c r="L11" s="56" t="s">
        <v>33</v>
      </c>
      <c r="Q11" s="55"/>
    </row>
    <row r="12" spans="1:18" ht="21.75" customHeight="1" x14ac:dyDescent="0.2">
      <c r="A12" s="93">
        <f t="shared" si="3"/>
        <v>0</v>
      </c>
      <c r="B12" s="51"/>
      <c r="C12" s="59" t="s">
        <v>121</v>
      </c>
      <c r="D12" s="82"/>
      <c r="E12" s="45"/>
      <c r="F12" s="93">
        <f t="shared" si="2"/>
        <v>0</v>
      </c>
      <c r="I12" s="31"/>
      <c r="J12" s="96">
        <f t="shared" si="1"/>
        <v>0</v>
      </c>
      <c r="K12" s="18"/>
      <c r="M12" s="11"/>
      <c r="Q12" s="55"/>
    </row>
    <row r="13" spans="1:18" ht="21.75" customHeight="1" x14ac:dyDescent="0.2">
      <c r="A13" s="93">
        <f t="shared" ref="A13:A20" si="4">ROUND(SUM(J13*$F$2),2)</f>
        <v>0</v>
      </c>
      <c r="B13" s="51"/>
      <c r="C13" s="59"/>
      <c r="D13" s="82"/>
      <c r="E13" s="45"/>
      <c r="F13" s="93">
        <f t="shared" si="2"/>
        <v>0</v>
      </c>
      <c r="I13" s="31"/>
      <c r="J13" s="96">
        <f t="shared" si="1"/>
        <v>0</v>
      </c>
      <c r="K13" s="18"/>
      <c r="M13" s="11"/>
      <c r="Q13" s="55"/>
    </row>
    <row r="14" spans="1:18" ht="21.75" customHeight="1" x14ac:dyDescent="0.2">
      <c r="A14" s="93">
        <f t="shared" si="4"/>
        <v>0</v>
      </c>
      <c r="B14" s="51"/>
      <c r="C14" s="59"/>
      <c r="D14" s="82"/>
      <c r="E14" s="45"/>
      <c r="F14" s="93">
        <f t="shared" si="2"/>
        <v>0</v>
      </c>
      <c r="I14" s="31"/>
      <c r="J14" s="96">
        <f t="shared" si="1"/>
        <v>0</v>
      </c>
      <c r="K14" s="18"/>
      <c r="Q14" s="55"/>
    </row>
    <row r="15" spans="1:18" ht="21.75" customHeight="1" x14ac:dyDescent="0.2">
      <c r="A15" s="93">
        <f t="shared" si="4"/>
        <v>0</v>
      </c>
      <c r="B15" s="51"/>
      <c r="C15" s="147" t="s">
        <v>141</v>
      </c>
      <c r="D15" s="82"/>
      <c r="E15" s="45"/>
      <c r="F15" s="93">
        <f t="shared" si="2"/>
        <v>0</v>
      </c>
      <c r="I15" s="31"/>
      <c r="J15" s="96">
        <f t="shared" si="1"/>
        <v>0</v>
      </c>
      <c r="K15" s="18"/>
      <c r="Q15" s="55"/>
    </row>
    <row r="16" spans="1:18" ht="21.75" customHeight="1" x14ac:dyDescent="0.2">
      <c r="A16" s="93">
        <f t="shared" si="4"/>
        <v>0.02</v>
      </c>
      <c r="B16" s="51" t="s">
        <v>26</v>
      </c>
      <c r="C16" s="59" t="s">
        <v>139</v>
      </c>
      <c r="D16" s="82"/>
      <c r="E16" s="45"/>
      <c r="F16" s="93">
        <f t="shared" si="2"/>
        <v>0</v>
      </c>
      <c r="I16" s="31">
        <v>0.02</v>
      </c>
      <c r="J16" s="96">
        <f t="shared" si="1"/>
        <v>5.0000000000000001E-3</v>
      </c>
      <c r="K16" s="18"/>
      <c r="Q16" s="55"/>
    </row>
    <row r="17" spans="1:12" ht="21.75" customHeight="1" x14ac:dyDescent="0.2">
      <c r="A17" s="93">
        <f t="shared" ref="A17:A18" si="5">ROUND(SUM(J17*$F$2),2)</f>
        <v>0.01</v>
      </c>
      <c r="B17" s="51" t="s">
        <v>26</v>
      </c>
      <c r="C17" s="59" t="s">
        <v>140</v>
      </c>
      <c r="D17" s="82"/>
      <c r="E17" s="45"/>
      <c r="F17" s="93">
        <f t="shared" si="2"/>
        <v>0</v>
      </c>
      <c r="I17" s="31">
        <v>0.01</v>
      </c>
      <c r="J17" s="96">
        <f t="shared" si="1"/>
        <v>2.5000000000000001E-3</v>
      </c>
      <c r="K17" s="18"/>
    </row>
    <row r="18" spans="1:12" ht="21.75" customHeight="1" x14ac:dyDescent="0.2">
      <c r="A18" s="93">
        <f t="shared" si="5"/>
        <v>0</v>
      </c>
      <c r="B18" s="51"/>
      <c r="C18" s="59" t="s">
        <v>120</v>
      </c>
      <c r="D18" s="82"/>
      <c r="E18" s="45"/>
      <c r="F18" s="94">
        <f t="shared" si="2"/>
        <v>0</v>
      </c>
      <c r="I18" s="31"/>
      <c r="J18" s="96">
        <f t="shared" si="1"/>
        <v>0</v>
      </c>
      <c r="K18" s="18"/>
    </row>
    <row r="19" spans="1:12" ht="21.75" customHeight="1" x14ac:dyDescent="0.2">
      <c r="A19" s="94">
        <f t="shared" si="4"/>
        <v>0</v>
      </c>
      <c r="B19" s="51"/>
      <c r="C19" s="59"/>
      <c r="D19" s="82"/>
      <c r="E19" s="45"/>
      <c r="F19" s="94">
        <f t="shared" si="2"/>
        <v>0</v>
      </c>
      <c r="I19" s="31"/>
      <c r="J19" s="96">
        <f t="shared" ref="J19:J20" si="6">I19/$I$2</f>
        <v>0</v>
      </c>
    </row>
    <row r="20" spans="1:12" ht="21.75" customHeight="1" x14ac:dyDescent="0.2">
      <c r="A20" s="94">
        <f t="shared" si="4"/>
        <v>0</v>
      </c>
      <c r="B20" s="64"/>
      <c r="C20" s="72"/>
      <c r="D20" s="83"/>
      <c r="E20" s="45"/>
      <c r="F20" s="95">
        <f t="shared" si="2"/>
        <v>0</v>
      </c>
      <c r="I20" s="60"/>
      <c r="J20" s="97">
        <f t="shared" si="6"/>
        <v>0</v>
      </c>
    </row>
    <row r="21" spans="1:12" s="3" customFormat="1" ht="22.5" customHeight="1" x14ac:dyDescent="0.2">
      <c r="A21" s="98" t="s">
        <v>19</v>
      </c>
      <c r="B21" s="99"/>
      <c r="C21" s="99"/>
      <c r="D21" s="100"/>
      <c r="E21" s="100"/>
      <c r="F21" s="101"/>
      <c r="G21"/>
      <c r="H21"/>
      <c r="L21" s="37"/>
    </row>
    <row r="22" spans="1:12" ht="31.5" customHeight="1" x14ac:dyDescent="0.2">
      <c r="A22" s="163" t="s">
        <v>138</v>
      </c>
      <c r="B22" s="164"/>
      <c r="C22" s="164"/>
      <c r="D22" s="164"/>
      <c r="E22" s="164"/>
      <c r="F22" s="165"/>
    </row>
    <row r="23" spans="1:12" ht="31.5" customHeight="1" x14ac:dyDescent="0.2">
      <c r="A23" s="166"/>
      <c r="B23" s="167"/>
      <c r="C23" s="167"/>
      <c r="D23" s="167"/>
      <c r="E23" s="167"/>
      <c r="F23" s="168"/>
    </row>
    <row r="24" spans="1:12" ht="31.5" customHeight="1" x14ac:dyDescent="0.2">
      <c r="A24" s="166"/>
      <c r="B24" s="167"/>
      <c r="C24" s="167"/>
      <c r="D24" s="167"/>
      <c r="E24" s="167"/>
      <c r="F24" s="168"/>
    </row>
    <row r="25" spans="1:12" ht="31.5" customHeight="1" x14ac:dyDescent="0.2">
      <c r="A25" s="166"/>
      <c r="B25" s="167"/>
      <c r="C25" s="167"/>
      <c r="D25" s="167"/>
      <c r="E25" s="167"/>
      <c r="F25" s="168"/>
    </row>
    <row r="26" spans="1:12" ht="31.5" customHeight="1" x14ac:dyDescent="0.2">
      <c r="A26" s="166"/>
      <c r="B26" s="167"/>
      <c r="C26" s="167"/>
      <c r="D26" s="167"/>
      <c r="E26" s="167"/>
      <c r="F26" s="168"/>
    </row>
    <row r="27" spans="1:12" ht="31.5" customHeight="1" x14ac:dyDescent="0.2">
      <c r="A27" s="166"/>
      <c r="B27" s="167"/>
      <c r="C27" s="167"/>
      <c r="D27" s="167"/>
      <c r="E27" s="167"/>
      <c r="F27" s="168"/>
    </row>
    <row r="28" spans="1:12" s="3" customFormat="1" ht="31.5" customHeight="1" x14ac:dyDescent="0.2">
      <c r="A28" s="166"/>
      <c r="B28" s="167"/>
      <c r="C28" s="167"/>
      <c r="D28" s="167"/>
      <c r="E28" s="167"/>
      <c r="F28" s="168"/>
      <c r="G28"/>
      <c r="H28"/>
    </row>
    <row r="29" spans="1:12" ht="31.5" customHeight="1" x14ac:dyDescent="0.2">
      <c r="A29" s="166"/>
      <c r="B29" s="167"/>
      <c r="C29" s="167"/>
      <c r="D29" s="167"/>
      <c r="E29" s="167"/>
      <c r="F29" s="168"/>
      <c r="I29" s="3"/>
      <c r="J29" s="3"/>
      <c r="K29" s="3"/>
      <c r="L29" s="3"/>
    </row>
    <row r="30" spans="1:12" ht="31.5" customHeight="1" x14ac:dyDescent="0.2">
      <c r="A30" s="166"/>
      <c r="B30" s="167"/>
      <c r="C30" s="167"/>
      <c r="D30" s="167"/>
      <c r="E30" s="167"/>
      <c r="F30" s="168"/>
      <c r="I30" s="3"/>
      <c r="J30" s="3"/>
      <c r="K30" s="3"/>
      <c r="L30" s="3"/>
    </row>
    <row r="31" spans="1:12" ht="31.5" customHeight="1" x14ac:dyDescent="0.2">
      <c r="A31" s="166"/>
      <c r="B31" s="167"/>
      <c r="C31" s="167"/>
      <c r="D31" s="167"/>
      <c r="E31" s="167"/>
      <c r="F31" s="168"/>
      <c r="I31" s="3"/>
      <c r="J31" s="3"/>
      <c r="K31" s="3"/>
      <c r="L31" s="3"/>
    </row>
    <row r="32" spans="1:12" ht="31.5" customHeight="1" x14ac:dyDescent="0.2">
      <c r="A32" s="169"/>
      <c r="B32" s="170"/>
      <c r="C32" s="170"/>
      <c r="D32" s="170"/>
      <c r="E32" s="170"/>
      <c r="F32" s="171"/>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7"/>
    </row>
    <row r="39" spans="10:12" customFormat="1" ht="14.25" x14ac:dyDescent="0.2">
      <c r="L39" s="57"/>
    </row>
  </sheetData>
  <mergeCells count="3">
    <mergeCell ref="I1:J1"/>
    <mergeCell ref="L2:M3"/>
    <mergeCell ref="A22:F32"/>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62"/>
  <sheetViews>
    <sheetView showZeros="0" zoomScaleNormal="10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Menu!B9</f>
        <v>Entrecote double  (ca. 100 gr / Person) Kräuterbutter</v>
      </c>
      <c r="B2" s="49"/>
      <c r="C2" s="49"/>
      <c r="D2" s="47"/>
      <c r="E2" s="40" t="s">
        <v>21</v>
      </c>
      <c r="F2" s="41">
        <f>Menu!B20</f>
        <v>4</v>
      </c>
      <c r="I2" s="42">
        <v>4</v>
      </c>
      <c r="J2" s="28" t="s">
        <v>2</v>
      </c>
      <c r="L2" s="161" t="s">
        <v>25</v>
      </c>
      <c r="M2" s="162"/>
      <c r="N2"/>
      <c r="O2"/>
    </row>
    <row r="3" spans="1:18" s="11" customFormat="1" ht="21" customHeight="1" x14ac:dyDescent="0.2">
      <c r="A3" s="13" t="s">
        <v>1</v>
      </c>
      <c r="B3" s="71" t="s">
        <v>0</v>
      </c>
      <c r="C3" s="14" t="s">
        <v>9</v>
      </c>
      <c r="D3" s="43" t="s">
        <v>8</v>
      </c>
      <c r="E3" s="29" t="s">
        <v>6</v>
      </c>
      <c r="F3" s="10" t="s">
        <v>7</v>
      </c>
      <c r="I3" s="29" t="s">
        <v>11</v>
      </c>
      <c r="J3" s="12" t="s">
        <v>3</v>
      </c>
      <c r="L3" s="162"/>
      <c r="M3" s="162"/>
      <c r="N3"/>
      <c r="O3"/>
    </row>
    <row r="4" spans="1:18" ht="21.75" customHeight="1" x14ac:dyDescent="0.2">
      <c r="A4" s="92">
        <f>ROUND(SUM(J4*$F$2),2)</f>
        <v>0.4</v>
      </c>
      <c r="B4" s="50" t="s">
        <v>26</v>
      </c>
      <c r="C4" s="58" t="s">
        <v>122</v>
      </c>
      <c r="D4" s="81"/>
      <c r="E4" s="44"/>
      <c r="F4" s="92">
        <f t="shared" ref="F4:F19" si="0">SUM(E4*A4)</f>
        <v>0</v>
      </c>
      <c r="I4" s="31">
        <v>0.4</v>
      </c>
      <c r="J4" s="96">
        <f t="shared" ref="J4:J15" si="1">I4/$I$2</f>
        <v>0.1</v>
      </c>
      <c r="K4" s="18"/>
      <c r="L4" s="55" t="s">
        <v>26</v>
      </c>
      <c r="M4" s="55">
        <v>0.25</v>
      </c>
      <c r="N4" s="54"/>
      <c r="P4" s="54"/>
      <c r="Q4" s="55"/>
      <c r="R4" s="55"/>
    </row>
    <row r="5" spans="1:18" ht="21.75" customHeight="1" x14ac:dyDescent="0.2">
      <c r="A5" s="93">
        <f>ROUND(SUM(J5*$F$2),2)</f>
        <v>0</v>
      </c>
      <c r="B5" s="51"/>
      <c r="C5" s="59"/>
      <c r="D5" s="82"/>
      <c r="E5" s="45"/>
      <c r="F5" s="93">
        <f t="shared" si="0"/>
        <v>0</v>
      </c>
      <c r="I5" s="31"/>
      <c r="J5" s="96">
        <f t="shared" si="1"/>
        <v>0</v>
      </c>
      <c r="K5" s="18"/>
      <c r="L5" s="55" t="s">
        <v>34</v>
      </c>
      <c r="M5" s="55">
        <v>1.25</v>
      </c>
      <c r="N5" s="54"/>
      <c r="P5" s="54"/>
      <c r="Q5" s="55"/>
      <c r="R5" s="55"/>
    </row>
    <row r="6" spans="1:18" ht="21.75" customHeight="1" x14ac:dyDescent="0.2">
      <c r="A6" s="93">
        <f t="shared" ref="A6:A12" si="2">ROUND(SUM(J6*$F$2),2)</f>
        <v>0</v>
      </c>
      <c r="B6" s="51"/>
      <c r="C6" s="59" t="s">
        <v>123</v>
      </c>
      <c r="D6" s="82"/>
      <c r="E6" s="45"/>
      <c r="F6" s="93">
        <f t="shared" si="0"/>
        <v>0</v>
      </c>
      <c r="I6" s="31"/>
      <c r="J6" s="96">
        <f t="shared" si="1"/>
        <v>0</v>
      </c>
      <c r="K6" s="18"/>
      <c r="L6" s="55" t="s">
        <v>22</v>
      </c>
      <c r="M6" s="55" t="s">
        <v>27</v>
      </c>
      <c r="N6" s="54"/>
      <c r="P6" s="54"/>
      <c r="Q6" s="55"/>
      <c r="R6" s="55"/>
    </row>
    <row r="7" spans="1:18" ht="21.75" customHeight="1" x14ac:dyDescent="0.2">
      <c r="A7" s="93">
        <f t="shared" si="2"/>
        <v>0</v>
      </c>
      <c r="B7" s="51"/>
      <c r="C7" s="59" t="s">
        <v>124</v>
      </c>
      <c r="D7" s="82"/>
      <c r="E7" s="45"/>
      <c r="F7" s="93">
        <f t="shared" si="0"/>
        <v>0</v>
      </c>
      <c r="I7" s="31"/>
      <c r="J7" s="96">
        <f t="shared" si="1"/>
        <v>0</v>
      </c>
      <c r="K7" s="18"/>
      <c r="L7" s="55" t="s">
        <v>35</v>
      </c>
      <c r="M7" s="55" t="s">
        <v>32</v>
      </c>
      <c r="Q7" s="55"/>
    </row>
    <row r="8" spans="1:18" ht="21.75" customHeight="1" x14ac:dyDescent="0.2">
      <c r="A8" s="93">
        <f t="shared" si="2"/>
        <v>0</v>
      </c>
      <c r="B8" s="51"/>
      <c r="C8" s="59"/>
      <c r="D8" s="82"/>
      <c r="E8" s="45"/>
      <c r="F8" s="93">
        <f t="shared" si="0"/>
        <v>0</v>
      </c>
      <c r="I8" s="31"/>
      <c r="J8" s="96">
        <f t="shared" si="1"/>
        <v>0</v>
      </c>
      <c r="K8" s="18"/>
      <c r="L8" s="55" t="s">
        <v>23</v>
      </c>
      <c r="M8" s="55">
        <v>1</v>
      </c>
      <c r="Q8" s="55"/>
    </row>
    <row r="9" spans="1:18" ht="21.75" customHeight="1" x14ac:dyDescent="0.2">
      <c r="A9" s="93">
        <f t="shared" si="2"/>
        <v>0</v>
      </c>
      <c r="B9" s="51"/>
      <c r="C9" s="59"/>
      <c r="D9" s="82"/>
      <c r="E9" s="45"/>
      <c r="F9" s="93">
        <f t="shared" si="0"/>
        <v>0</v>
      </c>
      <c r="I9" s="31"/>
      <c r="J9" s="96">
        <f t="shared" si="1"/>
        <v>0</v>
      </c>
      <c r="K9" s="18"/>
      <c r="L9" s="55" t="s">
        <v>24</v>
      </c>
      <c r="M9" s="55" t="s">
        <v>28</v>
      </c>
      <c r="Q9" s="55"/>
    </row>
    <row r="10" spans="1:18" ht="21.75" customHeight="1" x14ac:dyDescent="0.2">
      <c r="A10" s="93">
        <f>ROUND(SUM(J10*$F$2),2)</f>
        <v>0</v>
      </c>
      <c r="B10" s="51"/>
      <c r="C10" s="59"/>
      <c r="D10" s="82"/>
      <c r="E10" s="45"/>
      <c r="F10" s="93">
        <f t="shared" si="0"/>
        <v>0</v>
      </c>
      <c r="I10" s="31"/>
      <c r="J10" s="96">
        <f t="shared" si="1"/>
        <v>0</v>
      </c>
      <c r="K10" s="18"/>
      <c r="L10" s="55" t="s">
        <v>29</v>
      </c>
      <c r="M10" s="55" t="s">
        <v>30</v>
      </c>
      <c r="Q10" s="55"/>
    </row>
    <row r="11" spans="1:18" ht="21.75" customHeight="1" x14ac:dyDescent="0.2">
      <c r="A11" s="93">
        <f>ROUND(SUM(J11*$F$2),2)</f>
        <v>0</v>
      </c>
      <c r="B11" s="51"/>
      <c r="C11" s="59"/>
      <c r="D11" s="82"/>
      <c r="E11" s="45"/>
      <c r="F11" s="93">
        <f t="shared" si="0"/>
        <v>0</v>
      </c>
      <c r="I11" s="31"/>
      <c r="J11" s="96">
        <f t="shared" si="1"/>
        <v>0</v>
      </c>
      <c r="K11" s="18"/>
      <c r="L11" s="56" t="s">
        <v>33</v>
      </c>
      <c r="Q11" s="55"/>
    </row>
    <row r="12" spans="1:18" ht="21.75" customHeight="1" x14ac:dyDescent="0.2">
      <c r="A12" s="93">
        <f t="shared" si="2"/>
        <v>0</v>
      </c>
      <c r="B12" s="51"/>
      <c r="C12" s="59"/>
      <c r="D12" s="82"/>
      <c r="E12" s="45"/>
      <c r="F12" s="93">
        <f t="shared" si="0"/>
        <v>0</v>
      </c>
      <c r="I12" s="31"/>
      <c r="J12" s="96">
        <f t="shared" si="1"/>
        <v>0</v>
      </c>
      <c r="K12" s="18"/>
      <c r="M12" s="11"/>
      <c r="Q12" s="55"/>
    </row>
    <row r="13" spans="1:18" ht="21.75" customHeight="1" x14ac:dyDescent="0.2">
      <c r="A13" s="93">
        <f t="shared" ref="A13:A20" si="3">ROUND(SUM(J13*$F$2),2)</f>
        <v>0</v>
      </c>
      <c r="B13" s="51"/>
      <c r="C13" s="157" t="s">
        <v>177</v>
      </c>
      <c r="D13" s="82"/>
      <c r="E13" s="45"/>
      <c r="F13" s="93">
        <f t="shared" si="0"/>
        <v>0</v>
      </c>
      <c r="I13" s="31"/>
      <c r="J13" s="96">
        <f t="shared" si="1"/>
        <v>0</v>
      </c>
      <c r="K13" s="18"/>
      <c r="M13" s="11"/>
      <c r="Q13" s="55"/>
    </row>
    <row r="14" spans="1:18" ht="21.75" customHeight="1" x14ac:dyDescent="0.2">
      <c r="A14" s="93">
        <f t="shared" si="3"/>
        <v>0</v>
      </c>
      <c r="B14" s="51"/>
      <c r="C14" s="59" t="s">
        <v>174</v>
      </c>
      <c r="D14" s="82" t="s">
        <v>178</v>
      </c>
      <c r="E14" s="45"/>
      <c r="F14" s="93">
        <f t="shared" si="0"/>
        <v>0</v>
      </c>
      <c r="I14" s="31"/>
      <c r="J14" s="96">
        <f t="shared" si="1"/>
        <v>0</v>
      </c>
      <c r="K14" s="18"/>
      <c r="Q14" s="55"/>
    </row>
    <row r="15" spans="1:18" ht="21.75" customHeight="1" x14ac:dyDescent="0.2">
      <c r="A15" s="93">
        <f t="shared" si="3"/>
        <v>0</v>
      </c>
      <c r="B15" s="51"/>
      <c r="C15" s="59" t="s">
        <v>175</v>
      </c>
      <c r="D15" s="82" t="s">
        <v>179</v>
      </c>
      <c r="E15" s="45"/>
      <c r="F15" s="93">
        <f t="shared" si="0"/>
        <v>0</v>
      </c>
      <c r="I15" s="31"/>
      <c r="J15" s="96">
        <f t="shared" si="1"/>
        <v>0</v>
      </c>
      <c r="K15" s="18"/>
      <c r="Q15" s="55"/>
    </row>
    <row r="16" spans="1:18" ht="21.75" customHeight="1" x14ac:dyDescent="0.2">
      <c r="A16" s="93">
        <f t="shared" si="3"/>
        <v>0</v>
      </c>
      <c r="B16" s="51"/>
      <c r="C16" s="59" t="s">
        <v>176</v>
      </c>
      <c r="D16" s="82" t="s">
        <v>180</v>
      </c>
      <c r="E16" s="45"/>
      <c r="F16" s="93">
        <f t="shared" si="0"/>
        <v>0</v>
      </c>
      <c r="I16" s="31"/>
      <c r="J16" s="96">
        <f t="shared" ref="J16:J20" si="4">I16/$I$2</f>
        <v>0</v>
      </c>
      <c r="K16" s="18"/>
      <c r="Q16" s="55"/>
    </row>
    <row r="17" spans="1:12" ht="21.75" customHeight="1" x14ac:dyDescent="0.2">
      <c r="A17" s="93">
        <f t="shared" si="3"/>
        <v>0</v>
      </c>
      <c r="B17" s="51"/>
      <c r="C17" s="59"/>
      <c r="D17" s="82"/>
      <c r="E17" s="45"/>
      <c r="F17" s="93">
        <f t="shared" si="0"/>
        <v>0</v>
      </c>
      <c r="I17" s="31"/>
      <c r="J17" s="96">
        <f t="shared" si="4"/>
        <v>0</v>
      </c>
      <c r="K17" s="18"/>
    </row>
    <row r="18" spans="1:12" ht="21.75" customHeight="1" x14ac:dyDescent="0.2">
      <c r="A18" s="94">
        <f t="shared" si="3"/>
        <v>0</v>
      </c>
      <c r="B18" s="51"/>
      <c r="C18" s="59"/>
      <c r="D18" s="82"/>
      <c r="E18" s="45"/>
      <c r="F18" s="94">
        <f t="shared" si="0"/>
        <v>0</v>
      </c>
      <c r="I18" s="31"/>
      <c r="J18" s="96">
        <f t="shared" si="4"/>
        <v>0</v>
      </c>
      <c r="K18" s="18"/>
    </row>
    <row r="19" spans="1:12" ht="21.75" customHeight="1" x14ac:dyDescent="0.2">
      <c r="A19" s="94">
        <f t="shared" si="3"/>
        <v>0</v>
      </c>
      <c r="B19" s="51"/>
      <c r="C19" s="59"/>
      <c r="D19" s="82"/>
      <c r="E19" s="45"/>
      <c r="F19" s="94">
        <f t="shared" si="0"/>
        <v>0</v>
      </c>
      <c r="I19" s="31"/>
      <c r="J19" s="96">
        <f t="shared" si="4"/>
        <v>0</v>
      </c>
    </row>
    <row r="20" spans="1:12" ht="21.75" customHeight="1" x14ac:dyDescent="0.2">
      <c r="A20" s="94">
        <f t="shared" si="3"/>
        <v>0</v>
      </c>
      <c r="B20" s="64"/>
      <c r="C20" s="72"/>
      <c r="D20" s="83"/>
      <c r="E20" s="45"/>
      <c r="F20" s="95">
        <f>SUM(E20*A20)</f>
        <v>0</v>
      </c>
      <c r="I20" s="60"/>
      <c r="J20" s="97">
        <f t="shared" si="4"/>
        <v>0</v>
      </c>
    </row>
    <row r="21" spans="1:12" s="3" customFormat="1" ht="22.5" customHeight="1" x14ac:dyDescent="0.2">
      <c r="A21" s="98" t="s">
        <v>19</v>
      </c>
      <c r="B21" s="99"/>
      <c r="C21" s="99"/>
      <c r="D21" s="100"/>
      <c r="E21" s="100"/>
      <c r="F21" s="101"/>
      <c r="G21"/>
      <c r="H21"/>
      <c r="L21" s="37"/>
    </row>
    <row r="22" spans="1:12" ht="31.5" customHeight="1" x14ac:dyDescent="0.2">
      <c r="A22" s="163" t="s">
        <v>150</v>
      </c>
      <c r="B22" s="164"/>
      <c r="C22" s="164"/>
      <c r="D22" s="164"/>
      <c r="E22" s="164"/>
      <c r="F22" s="165"/>
    </row>
    <row r="23" spans="1:12" ht="31.5" customHeight="1" x14ac:dyDescent="0.2">
      <c r="A23" s="166"/>
      <c r="B23" s="167"/>
      <c r="C23" s="167"/>
      <c r="D23" s="167"/>
      <c r="E23" s="167"/>
      <c r="F23" s="168"/>
    </row>
    <row r="24" spans="1:12" ht="31.5" customHeight="1" x14ac:dyDescent="0.2">
      <c r="A24" s="166"/>
      <c r="B24" s="167"/>
      <c r="C24" s="167"/>
      <c r="D24" s="167"/>
      <c r="E24" s="167"/>
      <c r="F24" s="168"/>
    </row>
    <row r="25" spans="1:12" ht="31.5" customHeight="1" x14ac:dyDescent="0.2">
      <c r="A25" s="166"/>
      <c r="B25" s="167"/>
      <c r="C25" s="167"/>
      <c r="D25" s="167"/>
      <c r="E25" s="167"/>
      <c r="F25" s="168"/>
    </row>
    <row r="26" spans="1:12" ht="31.5" customHeight="1" x14ac:dyDescent="0.2">
      <c r="A26" s="166"/>
      <c r="B26" s="167"/>
      <c r="C26" s="167"/>
      <c r="D26" s="167"/>
      <c r="E26" s="167"/>
      <c r="F26" s="168"/>
    </row>
    <row r="27" spans="1:12" ht="30" customHeight="1" x14ac:dyDescent="0.2">
      <c r="A27" s="166"/>
      <c r="B27" s="167"/>
      <c r="C27" s="167"/>
      <c r="D27" s="167"/>
      <c r="E27" s="167"/>
      <c r="F27" s="168"/>
    </row>
    <row r="28" spans="1:12" s="3" customFormat="1" ht="30" customHeight="1" x14ac:dyDescent="0.2">
      <c r="A28" s="166"/>
      <c r="B28" s="167"/>
      <c r="C28" s="167"/>
      <c r="D28" s="167"/>
      <c r="E28" s="167"/>
      <c r="F28" s="168"/>
      <c r="G28"/>
      <c r="H28"/>
    </row>
    <row r="29" spans="1:12" ht="30" customHeight="1" x14ac:dyDescent="0.2">
      <c r="A29" s="166"/>
      <c r="B29" s="167"/>
      <c r="C29" s="167"/>
      <c r="D29" s="167"/>
      <c r="E29" s="167"/>
      <c r="F29" s="168"/>
      <c r="I29" s="3"/>
      <c r="J29" s="3"/>
      <c r="K29" s="3"/>
      <c r="L29" s="3"/>
    </row>
    <row r="30" spans="1:12" ht="30" customHeight="1" x14ac:dyDescent="0.2">
      <c r="A30" s="166"/>
      <c r="B30" s="167"/>
      <c r="C30" s="167"/>
      <c r="D30" s="167"/>
      <c r="E30" s="167"/>
      <c r="F30" s="168"/>
      <c r="I30" s="3"/>
      <c r="J30" s="3"/>
      <c r="K30" s="3"/>
      <c r="L30" s="3"/>
    </row>
    <row r="31" spans="1:12" ht="30" customHeight="1" x14ac:dyDescent="0.2">
      <c r="A31" s="166"/>
      <c r="B31" s="167"/>
      <c r="C31" s="167"/>
      <c r="D31" s="167"/>
      <c r="E31" s="167"/>
      <c r="F31" s="168"/>
      <c r="I31" s="3"/>
      <c r="J31" s="3"/>
      <c r="K31" s="3"/>
      <c r="L31" s="3"/>
    </row>
    <row r="32" spans="1:12" ht="30" customHeight="1" x14ac:dyDescent="0.2">
      <c r="A32" s="169"/>
      <c r="B32" s="170"/>
      <c r="C32" s="170"/>
      <c r="D32" s="170"/>
      <c r="E32" s="170"/>
      <c r="F32" s="17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row r="47" spans="5:12" ht="15" x14ac:dyDescent="0.2">
      <c r="J47" s="156"/>
    </row>
    <row r="48" spans="5:12" x14ac:dyDescent="0.2">
      <c r="J48" s="2"/>
    </row>
    <row r="49" spans="10:10" x14ac:dyDescent="0.2">
      <c r="J49" s="2"/>
    </row>
    <row r="50" spans="10:10" x14ac:dyDescent="0.2">
      <c r="J50" s="2"/>
    </row>
    <row r="51" spans="10:10" x14ac:dyDescent="0.2">
      <c r="J51" s="2"/>
    </row>
    <row r="52" spans="10:10" x14ac:dyDescent="0.2">
      <c r="J52" s="2"/>
    </row>
    <row r="53" spans="10:10" x14ac:dyDescent="0.2">
      <c r="J53" s="2"/>
    </row>
    <row r="54" spans="10:10" x14ac:dyDescent="0.2">
      <c r="J54" s="2"/>
    </row>
    <row r="55" spans="10:10" x14ac:dyDescent="0.2">
      <c r="J55" s="2"/>
    </row>
    <row r="56" spans="10:10" x14ac:dyDescent="0.2">
      <c r="J56" s="2"/>
    </row>
    <row r="57" spans="10:10" x14ac:dyDescent="0.2">
      <c r="J57" s="2"/>
    </row>
    <row r="58" spans="10:10" x14ac:dyDescent="0.2">
      <c r="J58" s="2"/>
    </row>
    <row r="59" spans="10:10" x14ac:dyDescent="0.2">
      <c r="J59" s="2"/>
    </row>
    <row r="60" spans="10:10" x14ac:dyDescent="0.2">
      <c r="J60" s="2"/>
    </row>
    <row r="61" spans="10:10" x14ac:dyDescent="0.2">
      <c r="J61" s="2"/>
    </row>
    <row r="62" spans="10:10" x14ac:dyDescent="0.2">
      <c r="J62" s="2"/>
    </row>
  </sheetData>
  <mergeCells count="3">
    <mergeCell ref="I1:J1"/>
    <mergeCell ref="L2:M3"/>
    <mergeCell ref="A22:F32"/>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10" zoomScaleNormal="10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Menu!B10</f>
        <v>Ofengemüse (Blechgemüse) mit Kartoffel</v>
      </c>
      <c r="B2" s="49"/>
      <c r="C2" s="49"/>
      <c r="D2" s="47"/>
      <c r="E2" s="40" t="s">
        <v>21</v>
      </c>
      <c r="F2" s="41">
        <f>SUM(Menu!B20)</f>
        <v>4</v>
      </c>
      <c r="I2" s="42">
        <v>4</v>
      </c>
      <c r="J2" s="28" t="s">
        <v>2</v>
      </c>
      <c r="L2" s="161" t="s">
        <v>25</v>
      </c>
      <c r="M2" s="162"/>
      <c r="N2"/>
      <c r="O2"/>
    </row>
    <row r="3" spans="1:18" s="11" customFormat="1" ht="21" customHeight="1" x14ac:dyDescent="0.2">
      <c r="A3" s="13" t="s">
        <v>1</v>
      </c>
      <c r="B3" s="71" t="s">
        <v>0</v>
      </c>
      <c r="C3" s="14" t="s">
        <v>9</v>
      </c>
      <c r="D3" s="43" t="s">
        <v>8</v>
      </c>
      <c r="E3" s="29" t="s">
        <v>6</v>
      </c>
      <c r="F3" s="10" t="s">
        <v>7</v>
      </c>
      <c r="I3" s="29" t="s">
        <v>11</v>
      </c>
      <c r="J3" s="12" t="s">
        <v>3</v>
      </c>
      <c r="L3" s="162"/>
      <c r="M3" s="162"/>
      <c r="N3"/>
      <c r="O3"/>
      <c r="P3" s="130"/>
      <c r="Q3" s="130"/>
      <c r="R3" s="130"/>
    </row>
    <row r="4" spans="1:18" ht="21.75" customHeight="1" x14ac:dyDescent="0.2">
      <c r="A4" s="92">
        <f t="shared" ref="A4:A20" si="0">ROUND(SUM(J4*$F$2),2)</f>
        <v>0.5</v>
      </c>
      <c r="B4" s="50" t="s">
        <v>24</v>
      </c>
      <c r="C4" s="58" t="s">
        <v>125</v>
      </c>
      <c r="D4" s="81" t="s">
        <v>110</v>
      </c>
      <c r="E4" s="44"/>
      <c r="F4" s="92">
        <f t="shared" ref="F4:F20" si="1">SUM(E4*A4)</f>
        <v>0</v>
      </c>
      <c r="I4" s="31">
        <v>0.5</v>
      </c>
      <c r="J4" s="96">
        <f t="shared" ref="J4:J20" si="2">I4/$I$2</f>
        <v>0.125</v>
      </c>
      <c r="K4" s="18"/>
      <c r="L4" s="55" t="s">
        <v>26</v>
      </c>
      <c r="M4" s="55">
        <v>0.25</v>
      </c>
      <c r="N4" s="54"/>
      <c r="P4" s="130"/>
      <c r="Q4" s="130"/>
      <c r="R4" s="130"/>
    </row>
    <row r="5" spans="1:18" ht="21.75" customHeight="1" x14ac:dyDescent="0.2">
      <c r="A5" s="93">
        <f t="shared" si="0"/>
        <v>0.5</v>
      </c>
      <c r="B5" s="51" t="s">
        <v>24</v>
      </c>
      <c r="C5" s="59" t="s">
        <v>126</v>
      </c>
      <c r="D5" s="82" t="s">
        <v>110</v>
      </c>
      <c r="E5" s="45"/>
      <c r="F5" s="93">
        <f t="shared" si="1"/>
        <v>0</v>
      </c>
      <c r="I5" s="31">
        <v>0.5</v>
      </c>
      <c r="J5" s="96">
        <f t="shared" si="2"/>
        <v>0.125</v>
      </c>
      <c r="K5" s="18"/>
      <c r="L5" s="55" t="s">
        <v>34</v>
      </c>
      <c r="M5" s="55">
        <v>1.25</v>
      </c>
      <c r="N5" s="54"/>
      <c r="P5" s="130"/>
      <c r="Q5" s="130"/>
      <c r="R5" s="130"/>
    </row>
    <row r="6" spans="1:18" ht="21.75" customHeight="1" x14ac:dyDescent="0.2">
      <c r="A6" s="93">
        <f t="shared" si="0"/>
        <v>0.5</v>
      </c>
      <c r="B6" s="51" t="s">
        <v>24</v>
      </c>
      <c r="C6" s="59" t="s">
        <v>127</v>
      </c>
      <c r="D6" s="82" t="s">
        <v>110</v>
      </c>
      <c r="E6" s="45"/>
      <c r="F6" s="93">
        <f t="shared" si="1"/>
        <v>0</v>
      </c>
      <c r="I6" s="31">
        <v>0.5</v>
      </c>
      <c r="J6" s="96">
        <f t="shared" si="2"/>
        <v>0.125</v>
      </c>
      <c r="K6" s="18"/>
      <c r="L6" s="55" t="s">
        <v>22</v>
      </c>
      <c r="M6" s="55" t="s">
        <v>27</v>
      </c>
      <c r="N6" s="54"/>
      <c r="P6" s="4"/>
      <c r="Q6" s="55"/>
      <c r="R6" s="55"/>
    </row>
    <row r="7" spans="1:18" ht="21.75" customHeight="1" x14ac:dyDescent="0.2">
      <c r="A7" s="93">
        <f t="shared" si="0"/>
        <v>1</v>
      </c>
      <c r="B7" s="51" t="s">
        <v>24</v>
      </c>
      <c r="C7" s="59" t="s">
        <v>128</v>
      </c>
      <c r="D7" s="82" t="s">
        <v>111</v>
      </c>
      <c r="E7" s="45"/>
      <c r="F7" s="93">
        <f t="shared" si="1"/>
        <v>0</v>
      </c>
      <c r="I7" s="31">
        <v>1</v>
      </c>
      <c r="J7" s="96">
        <f t="shared" si="2"/>
        <v>0.25</v>
      </c>
      <c r="K7" s="18"/>
      <c r="L7" s="55" t="s">
        <v>35</v>
      </c>
      <c r="M7" s="55" t="s">
        <v>32</v>
      </c>
      <c r="P7" s="4"/>
      <c r="Q7" s="55"/>
    </row>
    <row r="8" spans="1:18" ht="21.75" customHeight="1" x14ac:dyDescent="0.2">
      <c r="A8" s="93">
        <f t="shared" si="0"/>
        <v>1</v>
      </c>
      <c r="B8" s="51" t="s">
        <v>24</v>
      </c>
      <c r="C8" s="59" t="s">
        <v>129</v>
      </c>
      <c r="D8" s="82" t="s">
        <v>111</v>
      </c>
      <c r="E8" s="45"/>
      <c r="F8" s="93">
        <f t="shared" si="1"/>
        <v>0</v>
      </c>
      <c r="I8" s="31">
        <v>1</v>
      </c>
      <c r="J8" s="96">
        <f t="shared" si="2"/>
        <v>0.25</v>
      </c>
      <c r="K8" s="18"/>
      <c r="L8" s="55" t="s">
        <v>23</v>
      </c>
      <c r="M8" s="55">
        <v>1</v>
      </c>
      <c r="Q8" s="55"/>
    </row>
    <row r="9" spans="1:18" ht="21.75" customHeight="1" x14ac:dyDescent="0.2">
      <c r="A9" s="93">
        <f t="shared" si="0"/>
        <v>2</v>
      </c>
      <c r="B9" s="51" t="s">
        <v>24</v>
      </c>
      <c r="C9" s="59" t="s">
        <v>181</v>
      </c>
      <c r="D9" s="82" t="s">
        <v>111</v>
      </c>
      <c r="E9" s="45"/>
      <c r="F9" s="93">
        <f t="shared" si="1"/>
        <v>0</v>
      </c>
      <c r="I9" s="31">
        <v>2</v>
      </c>
      <c r="J9" s="96">
        <f t="shared" si="2"/>
        <v>0.5</v>
      </c>
      <c r="K9" s="18"/>
      <c r="L9" s="55" t="s">
        <v>24</v>
      </c>
      <c r="M9" s="55" t="s">
        <v>28</v>
      </c>
      <c r="Q9" s="55"/>
    </row>
    <row r="10" spans="1:18" ht="21.75" customHeight="1" x14ac:dyDescent="0.2">
      <c r="A10" s="93">
        <f t="shared" si="0"/>
        <v>1</v>
      </c>
      <c r="B10" s="51" t="s">
        <v>24</v>
      </c>
      <c r="C10" s="59" t="s">
        <v>112</v>
      </c>
      <c r="D10" s="82" t="s">
        <v>111</v>
      </c>
      <c r="E10" s="45"/>
      <c r="F10" s="93">
        <f t="shared" si="1"/>
        <v>0</v>
      </c>
      <c r="I10" s="31">
        <v>1</v>
      </c>
      <c r="J10" s="96">
        <f t="shared" si="2"/>
        <v>0.25</v>
      </c>
      <c r="K10" s="18"/>
      <c r="L10" s="55" t="s">
        <v>29</v>
      </c>
      <c r="M10" s="55" t="s">
        <v>30</v>
      </c>
      <c r="Q10" s="55"/>
    </row>
    <row r="11" spans="1:18" ht="21.75" customHeight="1" x14ac:dyDescent="0.2">
      <c r="A11" s="93">
        <f t="shared" si="0"/>
        <v>2</v>
      </c>
      <c r="B11" s="51" t="s">
        <v>24</v>
      </c>
      <c r="C11" s="59" t="s">
        <v>146</v>
      </c>
      <c r="D11" s="82"/>
      <c r="E11" s="45"/>
      <c r="F11" s="93">
        <f t="shared" si="1"/>
        <v>0</v>
      </c>
      <c r="I11" s="31">
        <v>2</v>
      </c>
      <c r="J11" s="96">
        <f t="shared" si="2"/>
        <v>0.5</v>
      </c>
      <c r="K11" s="18"/>
      <c r="L11" s="56" t="s">
        <v>33</v>
      </c>
      <c r="Q11" s="55"/>
    </row>
    <row r="12" spans="1:18" ht="21.75" customHeight="1" x14ac:dyDescent="0.2">
      <c r="A12" s="93">
        <f t="shared" si="0"/>
        <v>8</v>
      </c>
      <c r="B12" s="51" t="s">
        <v>24</v>
      </c>
      <c r="C12" s="59" t="s">
        <v>113</v>
      </c>
      <c r="D12" s="82"/>
      <c r="E12" s="45"/>
      <c r="F12" s="93">
        <f t="shared" si="1"/>
        <v>0</v>
      </c>
      <c r="I12" s="31">
        <v>8</v>
      </c>
      <c r="J12" s="96">
        <f t="shared" si="2"/>
        <v>2</v>
      </c>
      <c r="K12" s="18"/>
      <c r="M12" s="11"/>
      <c r="Q12" s="55"/>
    </row>
    <row r="13" spans="1:18" ht="21.75" customHeight="1" x14ac:dyDescent="0.2">
      <c r="A13" s="93">
        <f t="shared" si="0"/>
        <v>8</v>
      </c>
      <c r="B13" s="51" t="s">
        <v>24</v>
      </c>
      <c r="C13" s="59" t="s">
        <v>114</v>
      </c>
      <c r="D13" s="82" t="s">
        <v>115</v>
      </c>
      <c r="E13" s="45"/>
      <c r="F13" s="93">
        <f t="shared" si="1"/>
        <v>0</v>
      </c>
      <c r="I13" s="31">
        <v>8</v>
      </c>
      <c r="J13" s="96">
        <f t="shared" si="2"/>
        <v>2</v>
      </c>
      <c r="K13" s="18"/>
      <c r="M13" s="11"/>
      <c r="Q13" s="55"/>
    </row>
    <row r="14" spans="1:18" ht="21.75" customHeight="1" x14ac:dyDescent="0.2">
      <c r="A14" s="93">
        <f t="shared" si="0"/>
        <v>0.4</v>
      </c>
      <c r="B14" s="51" t="s">
        <v>26</v>
      </c>
      <c r="C14" s="59" t="s">
        <v>151</v>
      </c>
      <c r="D14" s="82" t="s">
        <v>115</v>
      </c>
      <c r="E14" s="45"/>
      <c r="F14" s="93">
        <f t="shared" si="1"/>
        <v>0</v>
      </c>
      <c r="I14" s="31">
        <v>0.4</v>
      </c>
      <c r="J14" s="96">
        <f t="shared" si="2"/>
        <v>0.1</v>
      </c>
      <c r="K14" s="18"/>
      <c r="Q14" s="55"/>
    </row>
    <row r="15" spans="1:18" ht="21.75" customHeight="1" x14ac:dyDescent="0.2">
      <c r="A15" s="93">
        <f t="shared" si="0"/>
        <v>0.5</v>
      </c>
      <c r="B15" s="51" t="s">
        <v>23</v>
      </c>
      <c r="C15" s="59" t="s">
        <v>147</v>
      </c>
      <c r="D15" s="82"/>
      <c r="E15" s="45"/>
      <c r="F15" s="93">
        <f t="shared" si="1"/>
        <v>0</v>
      </c>
      <c r="I15" s="31">
        <v>0.5</v>
      </c>
      <c r="J15" s="96">
        <f t="shared" si="2"/>
        <v>0.125</v>
      </c>
      <c r="K15" s="18"/>
      <c r="Q15" s="55"/>
    </row>
    <row r="16" spans="1:18" ht="21.75" customHeight="1" x14ac:dyDescent="0.2">
      <c r="A16" s="93">
        <f t="shared" si="0"/>
        <v>0.5</v>
      </c>
      <c r="B16" s="51" t="s">
        <v>149</v>
      </c>
      <c r="C16" s="59" t="s">
        <v>148</v>
      </c>
      <c r="D16" s="82"/>
      <c r="E16" s="45"/>
      <c r="F16" s="93">
        <f t="shared" si="1"/>
        <v>0</v>
      </c>
      <c r="I16" s="31">
        <v>0.5</v>
      </c>
      <c r="J16" s="96">
        <f t="shared" si="2"/>
        <v>0.125</v>
      </c>
      <c r="K16" s="18"/>
      <c r="Q16" s="55"/>
    </row>
    <row r="17" spans="1:12" ht="21.75" customHeight="1" x14ac:dyDescent="0.2">
      <c r="A17" s="93">
        <f t="shared" si="0"/>
        <v>0</v>
      </c>
      <c r="B17" s="51"/>
      <c r="C17" s="59" t="s">
        <v>117</v>
      </c>
      <c r="D17" s="82"/>
      <c r="E17" s="45"/>
      <c r="F17" s="93">
        <f t="shared" si="1"/>
        <v>0</v>
      </c>
      <c r="I17" s="31"/>
      <c r="J17" s="96">
        <f t="shared" si="2"/>
        <v>0</v>
      </c>
      <c r="K17" s="18"/>
    </row>
    <row r="18" spans="1:12" ht="21.75" customHeight="1" x14ac:dyDescent="0.2">
      <c r="A18" s="94">
        <f t="shared" si="0"/>
        <v>0</v>
      </c>
      <c r="B18" s="51"/>
      <c r="C18" s="59"/>
      <c r="D18" s="82"/>
      <c r="E18" s="45"/>
      <c r="F18" s="94">
        <f t="shared" si="1"/>
        <v>0</v>
      </c>
      <c r="I18" s="31"/>
      <c r="J18" s="96">
        <f t="shared" si="2"/>
        <v>0</v>
      </c>
      <c r="K18" s="18"/>
    </row>
    <row r="19" spans="1:12" ht="21.75" customHeight="1" x14ac:dyDescent="0.2">
      <c r="A19" s="94">
        <f t="shared" si="0"/>
        <v>0</v>
      </c>
      <c r="B19" s="51"/>
      <c r="C19" s="59"/>
      <c r="D19" s="82"/>
      <c r="E19" s="45"/>
      <c r="F19" s="94">
        <f t="shared" si="1"/>
        <v>0</v>
      </c>
      <c r="I19" s="31"/>
      <c r="J19" s="96">
        <f t="shared" si="2"/>
        <v>0</v>
      </c>
    </row>
    <row r="20" spans="1:12" ht="21.75" customHeight="1" x14ac:dyDescent="0.2">
      <c r="A20" s="94">
        <f t="shared" si="0"/>
        <v>0</v>
      </c>
      <c r="B20" s="64"/>
      <c r="C20" s="72"/>
      <c r="D20" s="83"/>
      <c r="E20" s="45"/>
      <c r="F20" s="95">
        <f t="shared" si="1"/>
        <v>0</v>
      </c>
      <c r="I20" s="60"/>
      <c r="J20" s="97">
        <f t="shared" si="2"/>
        <v>0</v>
      </c>
    </row>
    <row r="21" spans="1:12" s="3" customFormat="1" ht="22.5" customHeight="1" x14ac:dyDescent="0.2">
      <c r="A21" s="98" t="s">
        <v>19</v>
      </c>
      <c r="B21" s="99"/>
      <c r="C21" s="99"/>
      <c r="D21" s="100"/>
      <c r="E21" s="100"/>
      <c r="F21" s="101"/>
      <c r="G21"/>
      <c r="H21"/>
      <c r="L21" s="37"/>
    </row>
    <row r="22" spans="1:12" ht="31.5" customHeight="1" x14ac:dyDescent="0.2">
      <c r="A22" s="163" t="s">
        <v>116</v>
      </c>
      <c r="B22" s="164"/>
      <c r="C22" s="164"/>
      <c r="D22" s="164"/>
      <c r="E22" s="164"/>
      <c r="F22" s="165"/>
    </row>
    <row r="23" spans="1:12" ht="29.25" customHeight="1" x14ac:dyDescent="0.2">
      <c r="A23" s="166"/>
      <c r="B23" s="167"/>
      <c r="C23" s="167"/>
      <c r="D23" s="167"/>
      <c r="E23" s="167"/>
      <c r="F23" s="168"/>
    </row>
    <row r="24" spans="1:12" ht="29.25" customHeight="1" x14ac:dyDescent="0.2">
      <c r="A24" s="166"/>
      <c r="B24" s="167"/>
      <c r="C24" s="167"/>
      <c r="D24" s="167"/>
      <c r="E24" s="167"/>
      <c r="F24" s="168"/>
    </row>
    <row r="25" spans="1:12" ht="29.25" customHeight="1" x14ac:dyDescent="0.2">
      <c r="A25" s="166"/>
      <c r="B25" s="167"/>
      <c r="C25" s="167"/>
      <c r="D25" s="167"/>
      <c r="E25" s="167"/>
      <c r="F25" s="168"/>
    </row>
    <row r="26" spans="1:12" ht="29.25" customHeight="1" x14ac:dyDescent="0.2">
      <c r="A26" s="166"/>
      <c r="B26" s="167"/>
      <c r="C26" s="167"/>
      <c r="D26" s="167"/>
      <c r="E26" s="167"/>
      <c r="F26" s="168"/>
    </row>
    <row r="27" spans="1:12" ht="29.25" customHeight="1" x14ac:dyDescent="0.2">
      <c r="A27" s="166"/>
      <c r="B27" s="167"/>
      <c r="C27" s="167"/>
      <c r="D27" s="167"/>
      <c r="E27" s="167"/>
      <c r="F27" s="168"/>
    </row>
    <row r="28" spans="1:12" s="3" customFormat="1" ht="29.25" customHeight="1" x14ac:dyDescent="0.2">
      <c r="A28" s="166"/>
      <c r="B28" s="167"/>
      <c r="C28" s="167"/>
      <c r="D28" s="167"/>
      <c r="E28" s="167"/>
      <c r="F28" s="168"/>
      <c r="G28"/>
      <c r="H28"/>
    </row>
    <row r="29" spans="1:12" ht="29.25" customHeight="1" x14ac:dyDescent="0.2">
      <c r="A29" s="166"/>
      <c r="B29" s="167"/>
      <c r="C29" s="167"/>
      <c r="D29" s="167"/>
      <c r="E29" s="167"/>
      <c r="F29" s="168"/>
      <c r="I29" s="3"/>
      <c r="J29" s="3"/>
      <c r="K29" s="3"/>
      <c r="L29" s="3"/>
    </row>
    <row r="30" spans="1:12" ht="29.25" customHeight="1" x14ac:dyDescent="0.2">
      <c r="A30" s="166"/>
      <c r="B30" s="167"/>
      <c r="C30" s="167"/>
      <c r="D30" s="167"/>
      <c r="E30" s="167"/>
      <c r="F30" s="168"/>
      <c r="I30" s="3"/>
      <c r="J30" s="3"/>
      <c r="K30" s="3"/>
      <c r="L30" s="3"/>
    </row>
    <row r="31" spans="1:12" ht="29.25" customHeight="1" x14ac:dyDescent="0.2">
      <c r="A31" s="166"/>
      <c r="B31" s="167"/>
      <c r="C31" s="167"/>
      <c r="D31" s="167"/>
      <c r="E31" s="167"/>
      <c r="F31" s="168"/>
      <c r="I31" s="3"/>
      <c r="J31" s="3"/>
      <c r="K31" s="3"/>
      <c r="L31" s="3"/>
    </row>
    <row r="32" spans="1:12" ht="29.25" customHeight="1" x14ac:dyDescent="0.2">
      <c r="A32" s="169"/>
      <c r="B32" s="170"/>
      <c r="C32" s="170"/>
      <c r="D32" s="170"/>
      <c r="E32" s="170"/>
      <c r="F32" s="17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sheetData>
  <mergeCells count="3">
    <mergeCell ref="I1:J1"/>
    <mergeCell ref="L2:M3"/>
    <mergeCell ref="A22:F32"/>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topLeftCell="A13" zoomScaleNormal="10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Menu!B12</f>
        <v>Glasige Schoggi küchlein mit Olivenöl &amp; Meersalz und Vanille Eis</v>
      </c>
      <c r="B2" s="49"/>
      <c r="C2" s="49"/>
      <c r="D2" s="47"/>
      <c r="E2" s="40" t="s">
        <v>21</v>
      </c>
      <c r="F2" s="41">
        <f>SUM(Menu!B20)</f>
        <v>4</v>
      </c>
      <c r="I2" s="42">
        <v>4</v>
      </c>
      <c r="J2" s="28" t="s">
        <v>2</v>
      </c>
      <c r="L2" s="161" t="s">
        <v>25</v>
      </c>
      <c r="M2" s="162"/>
      <c r="N2"/>
      <c r="O2"/>
    </row>
    <row r="3" spans="1:18" s="11" customFormat="1" ht="21" customHeight="1" x14ac:dyDescent="0.2">
      <c r="A3" s="13" t="s">
        <v>1</v>
      </c>
      <c r="B3" s="71" t="s">
        <v>0</v>
      </c>
      <c r="C3" s="14" t="s">
        <v>10</v>
      </c>
      <c r="D3" s="43" t="s">
        <v>8</v>
      </c>
      <c r="E3" s="29" t="s">
        <v>6</v>
      </c>
      <c r="F3" s="10" t="s">
        <v>7</v>
      </c>
      <c r="I3" s="29" t="s">
        <v>11</v>
      </c>
      <c r="J3" s="12" t="s">
        <v>3</v>
      </c>
      <c r="L3" s="162"/>
      <c r="M3" s="162"/>
      <c r="N3"/>
      <c r="O3"/>
    </row>
    <row r="4" spans="1:18" ht="21.75" customHeight="1" x14ac:dyDescent="0.2">
      <c r="A4" s="92">
        <f>ROUND(SUM(J4*$F$2),2)</f>
        <v>0</v>
      </c>
      <c r="B4" s="50"/>
      <c r="C4" s="149" t="s">
        <v>153</v>
      </c>
      <c r="D4" s="81"/>
      <c r="E4" s="44"/>
      <c r="F4" s="92">
        <f>SUM(E4*A4)</f>
        <v>0</v>
      </c>
      <c r="I4" s="31"/>
      <c r="J4" s="96">
        <f t="shared" ref="J4:J20" si="0">I4/$I$2</f>
        <v>0</v>
      </c>
      <c r="K4" s="18"/>
      <c r="L4" s="55" t="s">
        <v>26</v>
      </c>
      <c r="M4" s="55">
        <v>0.25</v>
      </c>
      <c r="N4" s="54"/>
      <c r="P4" s="54"/>
      <c r="Q4" s="55"/>
      <c r="R4" s="55"/>
    </row>
    <row r="5" spans="1:18" ht="21.75" customHeight="1" x14ac:dyDescent="0.2">
      <c r="A5" s="93">
        <f>ROUND(SUM(J5*$F$2),2)</f>
        <v>0.18</v>
      </c>
      <c r="B5" s="51" t="s">
        <v>26</v>
      </c>
      <c r="C5" s="59" t="s">
        <v>154</v>
      </c>
      <c r="D5" s="82"/>
      <c r="E5" s="45"/>
      <c r="F5" s="93">
        <f t="shared" ref="F5:F20" si="1">SUM(E5*A5)</f>
        <v>0</v>
      </c>
      <c r="I5" s="31">
        <v>0.18</v>
      </c>
      <c r="J5" s="96">
        <f t="shared" si="0"/>
        <v>4.4999999999999998E-2</v>
      </c>
      <c r="K5" s="18"/>
      <c r="L5" s="55" t="s">
        <v>34</v>
      </c>
      <c r="M5" s="55">
        <v>1.25</v>
      </c>
      <c r="N5" s="54"/>
      <c r="P5" s="54"/>
      <c r="Q5" s="55"/>
      <c r="R5" s="55"/>
    </row>
    <row r="6" spans="1:18" ht="21.75" customHeight="1" x14ac:dyDescent="0.2">
      <c r="A6" s="93">
        <f t="shared" ref="A6:A20" si="2">ROUND(SUM(J6*$F$2),2)</f>
        <v>0.09</v>
      </c>
      <c r="B6" s="51" t="s">
        <v>26</v>
      </c>
      <c r="C6" s="59" t="s">
        <v>130</v>
      </c>
      <c r="D6" s="82"/>
      <c r="E6" s="45"/>
      <c r="F6" s="93">
        <f t="shared" si="1"/>
        <v>0</v>
      </c>
      <c r="I6" s="31">
        <v>0.09</v>
      </c>
      <c r="J6" s="96">
        <f t="shared" si="0"/>
        <v>2.2499999999999999E-2</v>
      </c>
      <c r="K6" s="18"/>
      <c r="L6" s="55" t="s">
        <v>22</v>
      </c>
      <c r="M6" s="55" t="s">
        <v>27</v>
      </c>
      <c r="N6" s="54"/>
      <c r="P6" s="54"/>
      <c r="Q6" s="55"/>
      <c r="R6" s="55"/>
    </row>
    <row r="7" spans="1:18" ht="21.75" customHeight="1" x14ac:dyDescent="0.2">
      <c r="A7" s="93">
        <f t="shared" si="2"/>
        <v>0.06</v>
      </c>
      <c r="B7" s="51" t="s">
        <v>26</v>
      </c>
      <c r="C7" s="59" t="s">
        <v>155</v>
      </c>
      <c r="D7" s="82"/>
      <c r="E7" s="45"/>
      <c r="F7" s="93">
        <f t="shared" si="1"/>
        <v>0</v>
      </c>
      <c r="I7" s="31">
        <v>0.06</v>
      </c>
      <c r="J7" s="96">
        <f t="shared" si="0"/>
        <v>1.4999999999999999E-2</v>
      </c>
      <c r="K7" s="18"/>
      <c r="L7" s="55" t="s">
        <v>31</v>
      </c>
      <c r="M7" s="55" t="s">
        <v>32</v>
      </c>
      <c r="Q7" s="55"/>
    </row>
    <row r="8" spans="1:18" ht="21.75" customHeight="1" x14ac:dyDescent="0.2">
      <c r="A8" s="93">
        <f t="shared" si="2"/>
        <v>0.02</v>
      </c>
      <c r="B8" s="51" t="s">
        <v>26</v>
      </c>
      <c r="C8" s="59" t="s">
        <v>156</v>
      </c>
      <c r="D8" s="82"/>
      <c r="E8" s="45"/>
      <c r="F8" s="93">
        <f t="shared" si="1"/>
        <v>0</v>
      </c>
      <c r="I8" s="31">
        <v>2.1000000000000001E-2</v>
      </c>
      <c r="J8" s="96">
        <f t="shared" si="0"/>
        <v>5.2500000000000003E-3</v>
      </c>
      <c r="K8" s="18"/>
      <c r="L8" s="55" t="s">
        <v>23</v>
      </c>
      <c r="M8" s="55">
        <v>1</v>
      </c>
      <c r="Q8" s="55"/>
    </row>
    <row r="9" spans="1:18" ht="21.75" customHeight="1" x14ac:dyDescent="0.2">
      <c r="A9" s="93">
        <f t="shared" si="2"/>
        <v>3</v>
      </c>
      <c r="B9" s="51" t="s">
        <v>24</v>
      </c>
      <c r="C9" s="59" t="s">
        <v>157</v>
      </c>
      <c r="D9" s="82"/>
      <c r="E9" s="45"/>
      <c r="F9" s="93">
        <f t="shared" si="1"/>
        <v>0</v>
      </c>
      <c r="I9" s="31">
        <v>3</v>
      </c>
      <c r="J9" s="96">
        <f t="shared" si="0"/>
        <v>0.75</v>
      </c>
      <c r="K9" s="18"/>
      <c r="L9" s="55" t="s">
        <v>24</v>
      </c>
      <c r="M9" s="55" t="s">
        <v>28</v>
      </c>
      <c r="Q9" s="55"/>
    </row>
    <row r="10" spans="1:18" ht="21.75" customHeight="1" x14ac:dyDescent="0.2">
      <c r="A10" s="93">
        <f t="shared" si="2"/>
        <v>3</v>
      </c>
      <c r="B10" s="51" t="s">
        <v>24</v>
      </c>
      <c r="C10" s="59" t="s">
        <v>53</v>
      </c>
      <c r="D10" s="82"/>
      <c r="E10" s="45"/>
      <c r="F10" s="93">
        <f t="shared" si="1"/>
        <v>0</v>
      </c>
      <c r="I10" s="31">
        <v>3</v>
      </c>
      <c r="J10" s="96">
        <f t="shared" si="0"/>
        <v>0.75</v>
      </c>
      <c r="K10" s="18"/>
      <c r="L10" s="55" t="s">
        <v>29</v>
      </c>
      <c r="M10" s="55" t="s">
        <v>30</v>
      </c>
      <c r="Q10" s="55"/>
    </row>
    <row r="11" spans="1:18" ht="21.75" customHeight="1" x14ac:dyDescent="0.2">
      <c r="A11" s="93">
        <f t="shared" si="2"/>
        <v>0</v>
      </c>
      <c r="B11" s="51"/>
      <c r="C11" s="59"/>
      <c r="D11" s="82"/>
      <c r="E11" s="45"/>
      <c r="F11" s="93">
        <f t="shared" si="1"/>
        <v>0</v>
      </c>
      <c r="I11" s="31"/>
      <c r="J11" s="96">
        <f t="shared" si="0"/>
        <v>0</v>
      </c>
      <c r="K11" s="18"/>
      <c r="L11" s="56" t="s">
        <v>33</v>
      </c>
      <c r="Q11" s="55"/>
    </row>
    <row r="12" spans="1:18" ht="24.75" customHeight="1" x14ac:dyDescent="0.2">
      <c r="A12" s="93">
        <f t="shared" si="2"/>
        <v>0.2</v>
      </c>
      <c r="B12" s="51" t="s">
        <v>26</v>
      </c>
      <c r="C12" s="59" t="s">
        <v>172</v>
      </c>
      <c r="D12" s="82"/>
      <c r="E12" s="45"/>
      <c r="F12" s="93">
        <f t="shared" si="1"/>
        <v>0</v>
      </c>
      <c r="I12" s="31">
        <v>0.2</v>
      </c>
      <c r="J12" s="96">
        <f t="shared" si="0"/>
        <v>0.05</v>
      </c>
      <c r="K12" s="18"/>
      <c r="M12" s="11"/>
      <c r="Q12" s="55"/>
    </row>
    <row r="13" spans="1:18" ht="21.75" customHeight="1" x14ac:dyDescent="0.2">
      <c r="A13" s="93">
        <f t="shared" si="2"/>
        <v>0.01</v>
      </c>
      <c r="B13" s="51"/>
      <c r="C13" s="59" t="s">
        <v>158</v>
      </c>
      <c r="D13" s="82"/>
      <c r="E13" s="45"/>
      <c r="F13" s="93">
        <f t="shared" si="1"/>
        <v>0</v>
      </c>
      <c r="I13" s="31">
        <v>0.01</v>
      </c>
      <c r="J13" s="96">
        <f t="shared" si="0"/>
        <v>2.5000000000000001E-3</v>
      </c>
      <c r="K13" s="18"/>
      <c r="M13" s="11"/>
      <c r="Q13" s="55"/>
    </row>
    <row r="14" spans="1:18" ht="21.75" customHeight="1" x14ac:dyDescent="0.2">
      <c r="A14" s="93">
        <f t="shared" si="2"/>
        <v>0.01</v>
      </c>
      <c r="B14" s="51"/>
      <c r="C14" s="59" t="s">
        <v>159</v>
      </c>
      <c r="D14" s="82"/>
      <c r="E14" s="45"/>
      <c r="F14" s="93">
        <f t="shared" si="1"/>
        <v>0</v>
      </c>
      <c r="I14" s="31">
        <v>0.01</v>
      </c>
      <c r="J14" s="96">
        <f t="shared" si="0"/>
        <v>2.5000000000000001E-3</v>
      </c>
      <c r="K14" s="18"/>
      <c r="Q14" s="55"/>
    </row>
    <row r="15" spans="1:18" ht="21.75" customHeight="1" x14ac:dyDescent="0.2">
      <c r="A15" s="93">
        <f t="shared" ref="A15" si="3">ROUND(SUM(J15*$F$2),2)</f>
        <v>1</v>
      </c>
      <c r="B15" s="51"/>
      <c r="C15" s="59" t="s">
        <v>185</v>
      </c>
      <c r="D15" s="82"/>
      <c r="E15" s="45"/>
      <c r="F15" s="93">
        <f t="shared" ref="F15" si="4">SUM(E15*A15)</f>
        <v>0</v>
      </c>
      <c r="I15" s="31">
        <v>1</v>
      </c>
      <c r="J15" s="96">
        <f t="shared" si="0"/>
        <v>0.25</v>
      </c>
      <c r="K15" s="18"/>
      <c r="Q15" s="55"/>
    </row>
    <row r="16" spans="1:18" ht="21.75" customHeight="1" x14ac:dyDescent="0.2">
      <c r="A16" s="93"/>
      <c r="B16" s="51"/>
      <c r="C16" s="59"/>
      <c r="D16" s="82"/>
      <c r="E16" s="45"/>
      <c r="F16" s="93">
        <f t="shared" si="1"/>
        <v>0</v>
      </c>
      <c r="I16" s="31">
        <v>1</v>
      </c>
      <c r="J16" s="96">
        <f t="shared" si="0"/>
        <v>0.25</v>
      </c>
      <c r="K16" s="18"/>
      <c r="Q16" s="55"/>
    </row>
    <row r="17" spans="1:12" ht="21.75" customHeight="1" x14ac:dyDescent="0.2">
      <c r="A17" s="93">
        <f t="shared" si="2"/>
        <v>0</v>
      </c>
      <c r="B17" s="51"/>
      <c r="C17" s="59"/>
      <c r="D17" s="82"/>
      <c r="E17" s="45"/>
      <c r="F17" s="93">
        <f t="shared" si="1"/>
        <v>0</v>
      </c>
      <c r="I17" s="31"/>
      <c r="J17" s="96">
        <f t="shared" si="0"/>
        <v>0</v>
      </c>
      <c r="K17" s="18"/>
    </row>
    <row r="18" spans="1:12" ht="21.75" customHeight="1" x14ac:dyDescent="0.2">
      <c r="A18" s="94">
        <f t="shared" si="2"/>
        <v>0</v>
      </c>
      <c r="B18" s="51"/>
      <c r="C18" s="59"/>
      <c r="D18" s="82"/>
      <c r="E18" s="45"/>
      <c r="F18" s="94">
        <f t="shared" si="1"/>
        <v>0</v>
      </c>
      <c r="I18" s="31"/>
      <c r="J18" s="96">
        <f t="shared" si="0"/>
        <v>0</v>
      </c>
      <c r="K18" s="18"/>
    </row>
    <row r="19" spans="1:12" ht="21.75" customHeight="1" x14ac:dyDescent="0.2">
      <c r="A19" s="94">
        <f t="shared" si="2"/>
        <v>0</v>
      </c>
      <c r="B19" s="51"/>
      <c r="C19" s="59"/>
      <c r="D19" s="82"/>
      <c r="E19" s="45"/>
      <c r="F19" s="94">
        <f t="shared" si="1"/>
        <v>0</v>
      </c>
      <c r="I19" s="31"/>
      <c r="J19" s="96">
        <f t="shared" si="0"/>
        <v>0</v>
      </c>
    </row>
    <row r="20" spans="1:12" ht="21.75" customHeight="1" x14ac:dyDescent="0.2">
      <c r="A20" s="94">
        <f t="shared" si="2"/>
        <v>0</v>
      </c>
      <c r="B20" s="64"/>
      <c r="C20" s="72"/>
      <c r="D20" s="83"/>
      <c r="E20" s="45"/>
      <c r="F20" s="95">
        <f t="shared" si="1"/>
        <v>0</v>
      </c>
      <c r="I20" s="60"/>
      <c r="J20" s="97">
        <f t="shared" si="0"/>
        <v>0</v>
      </c>
    </row>
    <row r="21" spans="1:12" s="3" customFormat="1" ht="22.5" customHeight="1" x14ac:dyDescent="0.2">
      <c r="A21" s="98" t="s">
        <v>19</v>
      </c>
      <c r="B21" s="99"/>
      <c r="C21" s="99"/>
      <c r="D21" s="100"/>
      <c r="E21" s="100"/>
      <c r="F21" s="101"/>
      <c r="G21"/>
      <c r="H21"/>
      <c r="L21" s="37"/>
    </row>
    <row r="22" spans="1:12" ht="31.5" customHeight="1" x14ac:dyDescent="0.2">
      <c r="A22" s="163" t="s">
        <v>162</v>
      </c>
      <c r="B22" s="164"/>
      <c r="C22" s="164"/>
      <c r="D22" s="164"/>
      <c r="E22" s="164"/>
      <c r="F22" s="165"/>
    </row>
    <row r="23" spans="1:12" ht="31.5" customHeight="1" x14ac:dyDescent="0.2">
      <c r="A23" s="166"/>
      <c r="B23" s="167"/>
      <c r="C23" s="167"/>
      <c r="D23" s="167"/>
      <c r="E23" s="167"/>
      <c r="F23" s="168"/>
    </row>
    <row r="24" spans="1:12" ht="31.5" customHeight="1" x14ac:dyDescent="0.2">
      <c r="A24" s="166"/>
      <c r="B24" s="167"/>
      <c r="C24" s="167"/>
      <c r="D24" s="167"/>
      <c r="E24" s="167"/>
      <c r="F24" s="168"/>
    </row>
    <row r="25" spans="1:12" ht="31.5" customHeight="1" x14ac:dyDescent="0.2">
      <c r="A25" s="166"/>
      <c r="B25" s="167"/>
      <c r="C25" s="167"/>
      <c r="D25" s="167"/>
      <c r="E25" s="167"/>
      <c r="F25" s="168"/>
    </row>
    <row r="26" spans="1:12" ht="31.5" customHeight="1" x14ac:dyDescent="0.2">
      <c r="A26" s="166"/>
      <c r="B26" s="167"/>
      <c r="C26" s="167"/>
      <c r="D26" s="167"/>
      <c r="E26" s="167"/>
      <c r="F26" s="168"/>
    </row>
    <row r="27" spans="1:12" ht="31.5" customHeight="1" x14ac:dyDescent="0.2">
      <c r="A27" s="166"/>
      <c r="B27" s="167"/>
      <c r="C27" s="167"/>
      <c r="D27" s="167"/>
      <c r="E27" s="167"/>
      <c r="F27" s="168"/>
    </row>
    <row r="28" spans="1:12" s="3" customFormat="1" ht="29.25" customHeight="1" x14ac:dyDescent="0.2">
      <c r="A28" s="166"/>
      <c r="B28" s="167"/>
      <c r="C28" s="167"/>
      <c r="D28" s="167"/>
      <c r="E28" s="167"/>
      <c r="F28" s="168"/>
      <c r="G28"/>
      <c r="H28"/>
      <c r="J28" s="148"/>
    </row>
    <row r="29" spans="1:12" ht="29.25" customHeight="1" x14ac:dyDescent="0.2">
      <c r="A29" s="166"/>
      <c r="B29" s="167"/>
      <c r="C29" s="167"/>
      <c r="D29" s="167"/>
      <c r="E29" s="167"/>
      <c r="F29" s="168"/>
      <c r="I29" s="3"/>
      <c r="J29" s="3"/>
      <c r="K29" s="3"/>
      <c r="L29" s="3"/>
    </row>
    <row r="30" spans="1:12" ht="29.25" customHeight="1" x14ac:dyDescent="0.2">
      <c r="A30" s="166"/>
      <c r="B30" s="167"/>
      <c r="C30" s="167"/>
      <c r="D30" s="167"/>
      <c r="E30" s="167"/>
      <c r="F30" s="168"/>
      <c r="I30" s="3"/>
      <c r="J30" s="3"/>
      <c r="K30" s="3"/>
      <c r="L30" s="3"/>
    </row>
    <row r="31" spans="1:12" ht="29.25" customHeight="1" x14ac:dyDescent="0.2">
      <c r="A31" s="166"/>
      <c r="B31" s="167"/>
      <c r="C31" s="167"/>
      <c r="D31" s="167"/>
      <c r="E31" s="167"/>
      <c r="F31" s="168"/>
      <c r="I31" s="3"/>
      <c r="J31" s="3"/>
      <c r="K31" s="3"/>
      <c r="L31" s="3"/>
    </row>
    <row r="32" spans="1:12" ht="29.25" customHeight="1" x14ac:dyDescent="0.2">
      <c r="A32" s="169"/>
      <c r="B32" s="170"/>
      <c r="C32" s="170"/>
      <c r="D32" s="170"/>
      <c r="E32" s="170"/>
      <c r="F32" s="17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sheetData>
  <mergeCells count="3">
    <mergeCell ref="I1:J1"/>
    <mergeCell ref="L2:M3"/>
    <mergeCell ref="A22:F32"/>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Menu!B14</f>
        <v>Roquefort-Butter</v>
      </c>
      <c r="B2" s="49"/>
      <c r="C2" s="49"/>
      <c r="D2" s="47"/>
      <c r="E2" s="40" t="s">
        <v>21</v>
      </c>
      <c r="F2" s="41">
        <v>4</v>
      </c>
      <c r="I2" s="42">
        <v>8</v>
      </c>
      <c r="J2" s="28" t="s">
        <v>2</v>
      </c>
      <c r="L2" s="161" t="s">
        <v>25</v>
      </c>
      <c r="M2" s="162"/>
      <c r="N2"/>
      <c r="O2"/>
    </row>
    <row r="3" spans="1:18" s="11" customFormat="1" ht="21" customHeight="1" x14ac:dyDescent="0.2">
      <c r="A3" s="13" t="s">
        <v>1</v>
      </c>
      <c r="B3" s="71" t="s">
        <v>0</v>
      </c>
      <c r="C3" s="14" t="s">
        <v>10</v>
      </c>
      <c r="D3" s="43" t="s">
        <v>8</v>
      </c>
      <c r="E3" s="29" t="s">
        <v>6</v>
      </c>
      <c r="F3" s="10" t="s">
        <v>7</v>
      </c>
      <c r="I3" s="29" t="s">
        <v>11</v>
      </c>
      <c r="J3" s="12" t="s">
        <v>3</v>
      </c>
      <c r="L3" s="162"/>
      <c r="M3" s="162"/>
      <c r="N3"/>
      <c r="O3"/>
    </row>
    <row r="4" spans="1:18" ht="21.75" customHeight="1" x14ac:dyDescent="0.2">
      <c r="A4" s="92">
        <f>ROUND(SUM(J4*$F$2),2)</f>
        <v>0.25</v>
      </c>
      <c r="B4" s="50" t="s">
        <v>26</v>
      </c>
      <c r="C4" s="134" t="s">
        <v>47</v>
      </c>
      <c r="D4" s="81"/>
      <c r="E4" s="44"/>
      <c r="F4" s="92">
        <f>SUM(E4*A4)</f>
        <v>0</v>
      </c>
      <c r="I4" s="132">
        <v>0.5</v>
      </c>
      <c r="J4" s="96">
        <f t="shared" ref="J4:J20" si="0">I4/$I$2</f>
        <v>6.25E-2</v>
      </c>
      <c r="K4" s="18"/>
      <c r="L4" s="55" t="s">
        <v>26</v>
      </c>
      <c r="M4" s="55">
        <v>0.25</v>
      </c>
      <c r="N4" s="54"/>
      <c r="P4" s="54"/>
      <c r="Q4" s="55"/>
      <c r="R4" s="55"/>
    </row>
    <row r="5" spans="1:18" ht="21.75" customHeight="1" x14ac:dyDescent="0.2">
      <c r="A5" s="93">
        <f>ROUND(SUM(J5*$F$2),2)</f>
        <v>0.06</v>
      </c>
      <c r="B5" s="51" t="s">
        <v>26</v>
      </c>
      <c r="C5" s="137" t="s">
        <v>49</v>
      </c>
      <c r="D5" s="82"/>
      <c r="E5" s="45"/>
      <c r="F5" s="93">
        <f t="shared" ref="F5:F20" si="1">SUM(E5*A5)</f>
        <v>0</v>
      </c>
      <c r="I5" s="135">
        <v>0.125</v>
      </c>
      <c r="J5" s="96">
        <f t="shared" si="0"/>
        <v>1.5625E-2</v>
      </c>
      <c r="K5" s="18"/>
      <c r="L5" s="55" t="s">
        <v>34</v>
      </c>
      <c r="M5" s="55">
        <v>1.25</v>
      </c>
      <c r="N5" s="54"/>
      <c r="P5" s="54"/>
      <c r="Q5" s="55"/>
      <c r="R5" s="55"/>
    </row>
    <row r="6" spans="1:18" ht="21.75" customHeight="1" x14ac:dyDescent="0.2">
      <c r="A6" s="93">
        <f t="shared" ref="A6:A20" si="2">ROUND(SUM(J6*$F$2),2)</f>
        <v>0.02</v>
      </c>
      <c r="B6" s="51" t="s">
        <v>26</v>
      </c>
      <c r="C6" s="137" t="s">
        <v>54</v>
      </c>
      <c r="D6" s="82"/>
      <c r="E6" s="45"/>
      <c r="F6" s="93">
        <f t="shared" si="1"/>
        <v>0</v>
      </c>
      <c r="I6" s="135">
        <v>3.5000000000000003E-2</v>
      </c>
      <c r="J6" s="96">
        <f t="shared" si="0"/>
        <v>4.3750000000000004E-3</v>
      </c>
      <c r="K6" s="18"/>
      <c r="L6" s="55" t="s">
        <v>22</v>
      </c>
      <c r="M6" s="55" t="s">
        <v>27</v>
      </c>
      <c r="N6" s="54"/>
      <c r="P6" s="54"/>
      <c r="Q6" s="55"/>
      <c r="R6" s="55"/>
    </row>
    <row r="7" spans="1:18" ht="21.75" customHeight="1" x14ac:dyDescent="0.2">
      <c r="A7" s="93">
        <f t="shared" si="2"/>
        <v>0.01</v>
      </c>
      <c r="B7" s="51" t="s">
        <v>26</v>
      </c>
      <c r="C7" s="137" t="s">
        <v>58</v>
      </c>
      <c r="D7" s="82"/>
      <c r="E7" s="45"/>
      <c r="F7" s="93">
        <f t="shared" si="1"/>
        <v>0</v>
      </c>
      <c r="I7" s="135">
        <v>2.5000000000000001E-2</v>
      </c>
      <c r="J7" s="96">
        <f t="shared" si="0"/>
        <v>3.1250000000000002E-3</v>
      </c>
      <c r="K7" s="18"/>
      <c r="L7" s="55" t="s">
        <v>31</v>
      </c>
      <c r="M7" s="55" t="s">
        <v>32</v>
      </c>
      <c r="Q7" s="55"/>
    </row>
    <row r="8" spans="1:18" ht="21.75" customHeight="1" x14ac:dyDescent="0.2">
      <c r="A8" s="93">
        <f t="shared" si="2"/>
        <v>0.01</v>
      </c>
      <c r="B8" s="51" t="s">
        <v>26</v>
      </c>
      <c r="C8" s="137" t="s">
        <v>62</v>
      </c>
      <c r="D8" s="82"/>
      <c r="E8" s="45"/>
      <c r="F8" s="93">
        <f t="shared" si="1"/>
        <v>0</v>
      </c>
      <c r="I8" s="135">
        <v>2.5000000000000001E-2</v>
      </c>
      <c r="J8" s="96">
        <f t="shared" si="0"/>
        <v>3.1250000000000002E-3</v>
      </c>
      <c r="K8" s="18"/>
      <c r="L8" s="55" t="s">
        <v>23</v>
      </c>
      <c r="M8" s="55">
        <v>1</v>
      </c>
      <c r="Q8" s="55"/>
    </row>
    <row r="9" spans="1:18" ht="21.75" customHeight="1" x14ac:dyDescent="0.2">
      <c r="A9" s="93">
        <f t="shared" si="2"/>
        <v>0.01</v>
      </c>
      <c r="B9" s="51" t="s">
        <v>26</v>
      </c>
      <c r="C9" s="137" t="s">
        <v>65</v>
      </c>
      <c r="D9" s="82"/>
      <c r="E9" s="45"/>
      <c r="F9" s="93">
        <f t="shared" si="1"/>
        <v>0</v>
      </c>
      <c r="I9" s="135">
        <v>2.5000000000000001E-2</v>
      </c>
      <c r="J9" s="96">
        <f t="shared" si="0"/>
        <v>3.1250000000000002E-3</v>
      </c>
      <c r="K9" s="18"/>
      <c r="L9" s="55" t="s">
        <v>24</v>
      </c>
      <c r="M9" s="55" t="s">
        <v>28</v>
      </c>
      <c r="Q9" s="55"/>
    </row>
    <row r="10" spans="1:18" ht="21.75" customHeight="1" x14ac:dyDescent="0.2">
      <c r="A10" s="93">
        <f t="shared" si="2"/>
        <v>0</v>
      </c>
      <c r="B10" s="51"/>
      <c r="C10" s="137" t="s">
        <v>79</v>
      </c>
      <c r="D10" s="82"/>
      <c r="E10" s="45"/>
      <c r="F10" s="93">
        <f t="shared" si="1"/>
        <v>0</v>
      </c>
      <c r="I10" s="31"/>
      <c r="J10" s="96">
        <f t="shared" si="0"/>
        <v>0</v>
      </c>
      <c r="K10" s="18"/>
      <c r="L10" s="55" t="s">
        <v>29</v>
      </c>
      <c r="M10" s="55" t="s">
        <v>30</v>
      </c>
      <c r="Q10" s="55"/>
    </row>
    <row r="11" spans="1:18" ht="21.75" customHeight="1" x14ac:dyDescent="0.2">
      <c r="A11" s="93">
        <f t="shared" si="2"/>
        <v>0</v>
      </c>
      <c r="B11" s="51"/>
      <c r="C11" s="137" t="s">
        <v>73</v>
      </c>
      <c r="D11" s="82"/>
      <c r="E11" s="45"/>
      <c r="F11" s="93">
        <f t="shared" si="1"/>
        <v>0</v>
      </c>
      <c r="I11" s="31"/>
      <c r="J11" s="96">
        <f t="shared" si="0"/>
        <v>0</v>
      </c>
      <c r="K11" s="18"/>
      <c r="L11" s="56" t="s">
        <v>33</v>
      </c>
      <c r="Q11" s="55"/>
    </row>
    <row r="12" spans="1:18" ht="21.75" customHeight="1" x14ac:dyDescent="0.2">
      <c r="A12" s="93">
        <f t="shared" si="2"/>
        <v>0</v>
      </c>
      <c r="B12" s="51"/>
      <c r="C12" s="137" t="s">
        <v>76</v>
      </c>
      <c r="D12" s="82"/>
      <c r="E12" s="45"/>
      <c r="F12" s="93">
        <f t="shared" si="1"/>
        <v>0</v>
      </c>
      <c r="I12" s="31"/>
      <c r="J12" s="96">
        <f t="shared" si="0"/>
        <v>0</v>
      </c>
      <c r="K12" s="18"/>
      <c r="M12" s="11"/>
      <c r="Q12" s="55"/>
    </row>
    <row r="13" spans="1:18" ht="21.75" customHeight="1" x14ac:dyDescent="0.2">
      <c r="A13" s="93">
        <f t="shared" si="2"/>
        <v>0</v>
      </c>
      <c r="B13" s="51"/>
      <c r="C13" s="59"/>
      <c r="D13" s="82"/>
      <c r="E13" s="45"/>
      <c r="F13" s="93">
        <f t="shared" si="1"/>
        <v>0</v>
      </c>
      <c r="I13" s="31"/>
      <c r="J13" s="96">
        <f t="shared" si="0"/>
        <v>0</v>
      </c>
      <c r="K13" s="18"/>
      <c r="M13" s="11"/>
      <c r="Q13" s="55"/>
    </row>
    <row r="14" spans="1:18" ht="21.75" customHeight="1" x14ac:dyDescent="0.2">
      <c r="A14" s="93">
        <f t="shared" si="2"/>
        <v>0</v>
      </c>
      <c r="B14" s="51"/>
      <c r="C14" s="59"/>
      <c r="D14" s="82"/>
      <c r="E14" s="45"/>
      <c r="F14" s="93">
        <f t="shared" si="1"/>
        <v>0</v>
      </c>
      <c r="I14" s="31"/>
      <c r="J14" s="96">
        <f t="shared" si="0"/>
        <v>0</v>
      </c>
      <c r="K14" s="18"/>
      <c r="Q14" s="55"/>
    </row>
    <row r="15" spans="1:18" ht="21.75" customHeight="1" x14ac:dyDescent="0.2">
      <c r="A15" s="93">
        <f t="shared" si="2"/>
        <v>0</v>
      </c>
      <c r="B15" s="51"/>
      <c r="C15" s="59"/>
      <c r="D15" s="82"/>
      <c r="E15" s="45"/>
      <c r="F15" s="93">
        <f t="shared" si="1"/>
        <v>0</v>
      </c>
      <c r="I15" s="31"/>
      <c r="J15" s="96">
        <f t="shared" si="0"/>
        <v>0</v>
      </c>
      <c r="K15" s="18"/>
      <c r="Q15" s="55"/>
    </row>
    <row r="16" spans="1:18" ht="21.75" customHeight="1" x14ac:dyDescent="0.2">
      <c r="A16" s="93">
        <f t="shared" si="2"/>
        <v>0</v>
      </c>
      <c r="B16" s="51"/>
      <c r="C16" s="59"/>
      <c r="D16" s="82"/>
      <c r="E16" s="45"/>
      <c r="F16" s="93">
        <f t="shared" si="1"/>
        <v>0</v>
      </c>
      <c r="I16" s="31"/>
      <c r="J16" s="96">
        <f t="shared" si="0"/>
        <v>0</v>
      </c>
      <c r="K16" s="18"/>
      <c r="Q16" s="55"/>
    </row>
    <row r="17" spans="1:12" ht="21.75" customHeight="1" x14ac:dyDescent="0.2">
      <c r="A17" s="93">
        <f t="shared" si="2"/>
        <v>0</v>
      </c>
      <c r="B17" s="51"/>
      <c r="C17" s="59"/>
      <c r="D17" s="82"/>
      <c r="E17" s="45"/>
      <c r="F17" s="93">
        <f t="shared" si="1"/>
        <v>0</v>
      </c>
      <c r="I17" s="31"/>
      <c r="J17" s="96">
        <f t="shared" si="0"/>
        <v>0</v>
      </c>
      <c r="K17" s="18"/>
    </row>
    <row r="18" spans="1:12" ht="21.75" customHeight="1" x14ac:dyDescent="0.2">
      <c r="A18" s="94">
        <f t="shared" si="2"/>
        <v>0</v>
      </c>
      <c r="B18" s="51"/>
      <c r="C18" s="59"/>
      <c r="D18" s="82"/>
      <c r="E18" s="45"/>
      <c r="F18" s="94">
        <f t="shared" si="1"/>
        <v>0</v>
      </c>
      <c r="I18" s="31"/>
      <c r="J18" s="96">
        <f t="shared" si="0"/>
        <v>0</v>
      </c>
      <c r="K18" s="18"/>
    </row>
    <row r="19" spans="1:12" ht="21.75" customHeight="1" x14ac:dyDescent="0.2">
      <c r="A19" s="94">
        <f t="shared" si="2"/>
        <v>0</v>
      </c>
      <c r="B19" s="51"/>
      <c r="C19" s="59"/>
      <c r="D19" s="82"/>
      <c r="E19" s="45"/>
      <c r="F19" s="94">
        <f t="shared" si="1"/>
        <v>0</v>
      </c>
      <c r="I19" s="31"/>
      <c r="J19" s="96">
        <f t="shared" si="0"/>
        <v>0</v>
      </c>
    </row>
    <row r="20" spans="1:12" ht="21.75" customHeight="1" x14ac:dyDescent="0.2">
      <c r="A20" s="94">
        <f t="shared" si="2"/>
        <v>0</v>
      </c>
      <c r="B20" s="64"/>
      <c r="C20" s="72"/>
      <c r="D20" s="83"/>
      <c r="E20" s="45"/>
      <c r="F20" s="95">
        <f t="shared" si="1"/>
        <v>0</v>
      </c>
      <c r="I20" s="60"/>
      <c r="J20" s="97">
        <f t="shared" si="0"/>
        <v>0</v>
      </c>
    </row>
    <row r="21" spans="1:12" s="3" customFormat="1" ht="22.5" customHeight="1" x14ac:dyDescent="0.2">
      <c r="A21" s="98" t="s">
        <v>19</v>
      </c>
      <c r="B21" s="99"/>
      <c r="C21" s="99"/>
      <c r="D21" s="100"/>
      <c r="E21" s="100"/>
      <c r="F21" s="101"/>
      <c r="G21"/>
      <c r="H21"/>
      <c r="L21" s="37"/>
    </row>
    <row r="22" spans="1:12" ht="31.5" customHeight="1" x14ac:dyDescent="0.2">
      <c r="A22" s="102"/>
      <c r="B22" s="103"/>
      <c r="C22" s="103"/>
      <c r="D22" s="103"/>
      <c r="E22" s="103"/>
      <c r="F22" s="104"/>
    </row>
    <row r="23" spans="1:12" ht="31.5" customHeight="1" x14ac:dyDescent="0.2">
      <c r="A23" s="105"/>
      <c r="B23" s="106"/>
      <c r="C23" s="106"/>
      <c r="D23" s="106"/>
      <c r="E23" s="106"/>
      <c r="F23" s="107"/>
    </row>
    <row r="24" spans="1:12" ht="31.5" customHeight="1" x14ac:dyDescent="0.2">
      <c r="A24" s="105"/>
      <c r="B24" s="106"/>
      <c r="C24" s="106"/>
      <c r="D24" s="106"/>
      <c r="E24" s="106"/>
      <c r="F24" s="107"/>
    </row>
    <row r="25" spans="1:12" ht="31.5" customHeight="1" x14ac:dyDescent="0.2">
      <c r="A25" s="105"/>
      <c r="B25" s="106"/>
      <c r="C25" s="106"/>
      <c r="D25" s="106"/>
      <c r="E25" s="106"/>
      <c r="F25" s="107"/>
    </row>
    <row r="26" spans="1:12" ht="31.5" customHeight="1" x14ac:dyDescent="0.2">
      <c r="A26" s="105"/>
      <c r="B26" s="106"/>
      <c r="C26" s="106"/>
      <c r="D26" s="106"/>
      <c r="E26" s="106"/>
      <c r="F26" s="107"/>
    </row>
    <row r="27" spans="1:12" ht="31.5" customHeight="1" x14ac:dyDescent="0.2">
      <c r="A27" s="105"/>
      <c r="B27" s="106"/>
      <c r="C27" s="106"/>
      <c r="D27" s="106"/>
      <c r="E27" s="106"/>
      <c r="F27" s="107"/>
    </row>
    <row r="28" spans="1:12" s="3" customFormat="1" ht="29.25" customHeight="1" x14ac:dyDescent="0.2">
      <c r="A28" s="105"/>
      <c r="B28" s="106"/>
      <c r="C28" s="106"/>
      <c r="D28" s="106"/>
      <c r="E28" s="106"/>
      <c r="F28" s="107"/>
      <c r="G28"/>
      <c r="H28"/>
    </row>
    <row r="29" spans="1:12" ht="29.25" customHeight="1" x14ac:dyDescent="0.2">
      <c r="A29" s="105"/>
      <c r="B29" s="106"/>
      <c r="C29" s="106"/>
      <c r="D29" s="106"/>
      <c r="E29" s="106"/>
      <c r="F29" s="107"/>
      <c r="I29" s="3"/>
      <c r="J29" s="3"/>
      <c r="K29" s="3"/>
      <c r="L29" s="3"/>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8"/>
      <c r="B32" s="109"/>
      <c r="C32" s="109"/>
      <c r="D32" s="109"/>
      <c r="E32" s="109"/>
      <c r="F32" s="110"/>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sheetData>
  <mergeCells count="2">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Menu!B15</f>
        <v>Mexicaine-Butter</v>
      </c>
      <c r="B2" s="49"/>
      <c r="C2" s="49"/>
      <c r="D2" s="47"/>
      <c r="E2" s="40" t="s">
        <v>21</v>
      </c>
      <c r="F2" s="41">
        <v>4</v>
      </c>
      <c r="I2" s="42">
        <v>8</v>
      </c>
      <c r="J2" s="28" t="s">
        <v>2</v>
      </c>
      <c r="L2" s="161" t="s">
        <v>25</v>
      </c>
      <c r="M2" s="162"/>
      <c r="N2"/>
      <c r="O2"/>
    </row>
    <row r="3" spans="1:18" s="11" customFormat="1" ht="21" customHeight="1" x14ac:dyDescent="0.2">
      <c r="A3" s="13" t="s">
        <v>1</v>
      </c>
      <c r="B3" s="71" t="s">
        <v>0</v>
      </c>
      <c r="C3" s="14" t="s">
        <v>10</v>
      </c>
      <c r="D3" s="43" t="s">
        <v>8</v>
      </c>
      <c r="E3" s="29" t="s">
        <v>6</v>
      </c>
      <c r="F3" s="10" t="s">
        <v>7</v>
      </c>
      <c r="I3" s="29" t="s">
        <v>11</v>
      </c>
      <c r="J3" s="12" t="s">
        <v>3</v>
      </c>
      <c r="L3" s="162"/>
      <c r="M3" s="162"/>
      <c r="N3"/>
      <c r="O3"/>
    </row>
    <row r="4" spans="1:18" ht="21.75" customHeight="1" x14ac:dyDescent="0.2">
      <c r="A4" s="92">
        <f>ROUND(SUM(J4*$F$2),2)</f>
        <v>0.25</v>
      </c>
      <c r="B4" s="50" t="s">
        <v>26</v>
      </c>
      <c r="C4" s="134" t="s">
        <v>47</v>
      </c>
      <c r="D4" s="81"/>
      <c r="E4" s="44"/>
      <c r="F4" s="92">
        <f>SUM(E4*A4)</f>
        <v>0</v>
      </c>
      <c r="I4" s="132">
        <v>0.5</v>
      </c>
      <c r="J4" s="96">
        <f t="shared" ref="J4:J20" si="0">I4/$I$2</f>
        <v>6.25E-2</v>
      </c>
      <c r="K4" s="18"/>
      <c r="L4" s="55" t="s">
        <v>26</v>
      </c>
      <c r="M4" s="55">
        <v>0.25</v>
      </c>
      <c r="N4" s="54"/>
      <c r="P4" s="54"/>
      <c r="Q4" s="55"/>
      <c r="R4" s="55"/>
    </row>
    <row r="5" spans="1:18" ht="21.75" customHeight="1" x14ac:dyDescent="0.2">
      <c r="A5" s="93">
        <f>ROUND(SUM(J5*$F$2),2)</f>
        <v>0.08</v>
      </c>
      <c r="B5" s="51" t="s">
        <v>26</v>
      </c>
      <c r="C5" s="137" t="s">
        <v>50</v>
      </c>
      <c r="D5" s="82"/>
      <c r="E5" s="45"/>
      <c r="F5" s="93">
        <f t="shared" ref="F5:F20" si="1">SUM(E5*A5)</f>
        <v>0</v>
      </c>
      <c r="I5" s="135">
        <v>0.15</v>
      </c>
      <c r="J5" s="96">
        <f t="shared" si="0"/>
        <v>1.8749999999999999E-2</v>
      </c>
      <c r="K5" s="18"/>
      <c r="L5" s="55" t="s">
        <v>34</v>
      </c>
      <c r="M5" s="55">
        <v>1.25</v>
      </c>
      <c r="N5" s="54"/>
      <c r="P5" s="54"/>
      <c r="Q5" s="55"/>
      <c r="R5" s="55"/>
    </row>
    <row r="6" spans="1:18" ht="21.75" customHeight="1" x14ac:dyDescent="0.2">
      <c r="A6" s="93">
        <f t="shared" ref="A6:A20" si="2">ROUND(SUM(J6*$F$2),2)</f>
        <v>0.5</v>
      </c>
      <c r="B6" s="51" t="s">
        <v>26</v>
      </c>
      <c r="C6" s="137" t="s">
        <v>55</v>
      </c>
      <c r="D6" s="82"/>
      <c r="E6" s="45"/>
      <c r="F6" s="93">
        <f t="shared" si="1"/>
        <v>0</v>
      </c>
      <c r="I6" s="139">
        <v>1</v>
      </c>
      <c r="J6" s="96">
        <f t="shared" si="0"/>
        <v>0.125</v>
      </c>
      <c r="K6" s="18"/>
      <c r="L6" s="55" t="s">
        <v>22</v>
      </c>
      <c r="M6" s="55" t="s">
        <v>27</v>
      </c>
      <c r="N6" s="54"/>
      <c r="P6" s="54"/>
      <c r="Q6" s="55"/>
      <c r="R6" s="55"/>
    </row>
    <row r="7" spans="1:18" ht="21.75" customHeight="1" x14ac:dyDescent="0.2">
      <c r="A7" s="93">
        <f t="shared" si="2"/>
        <v>0.04</v>
      </c>
      <c r="B7" s="51" t="s">
        <v>26</v>
      </c>
      <c r="C7" s="137" t="s">
        <v>59</v>
      </c>
      <c r="D7" s="82"/>
      <c r="E7" s="45"/>
      <c r="F7" s="93">
        <f t="shared" si="1"/>
        <v>0</v>
      </c>
      <c r="I7" s="135">
        <v>0.08</v>
      </c>
      <c r="J7" s="96">
        <f t="shared" si="0"/>
        <v>0.01</v>
      </c>
      <c r="K7" s="18"/>
      <c r="L7" s="55" t="s">
        <v>31</v>
      </c>
      <c r="M7" s="55" t="s">
        <v>32</v>
      </c>
      <c r="Q7" s="55"/>
    </row>
    <row r="8" spans="1:18" ht="21.75" customHeight="1" x14ac:dyDescent="0.2">
      <c r="A8" s="93">
        <f t="shared" si="2"/>
        <v>0.01</v>
      </c>
      <c r="B8" s="51" t="s">
        <v>26</v>
      </c>
      <c r="C8" s="137" t="s">
        <v>62</v>
      </c>
      <c r="D8" s="82"/>
      <c r="E8" s="45"/>
      <c r="F8" s="93">
        <f t="shared" si="1"/>
        <v>0</v>
      </c>
      <c r="I8" s="135">
        <v>2.5000000000000001E-2</v>
      </c>
      <c r="J8" s="96">
        <f t="shared" si="0"/>
        <v>3.1250000000000002E-3</v>
      </c>
      <c r="K8" s="18"/>
      <c r="L8" s="55" t="s">
        <v>23</v>
      </c>
      <c r="M8" s="55">
        <v>1</v>
      </c>
      <c r="Q8" s="55"/>
    </row>
    <row r="9" spans="1:18" ht="21.75" customHeight="1" x14ac:dyDescent="0.2">
      <c r="A9" s="93">
        <f t="shared" si="2"/>
        <v>1</v>
      </c>
      <c r="B9" s="51" t="s">
        <v>182</v>
      </c>
      <c r="C9" s="137" t="s">
        <v>66</v>
      </c>
      <c r="D9" s="82"/>
      <c r="E9" s="45"/>
      <c r="F9" s="93">
        <f t="shared" si="1"/>
        <v>0</v>
      </c>
      <c r="I9" s="135">
        <v>2</v>
      </c>
      <c r="J9" s="96">
        <f t="shared" si="0"/>
        <v>0.25</v>
      </c>
      <c r="K9" s="18"/>
      <c r="L9" s="55" t="s">
        <v>24</v>
      </c>
      <c r="M9" s="55" t="s">
        <v>28</v>
      </c>
      <c r="Q9" s="55"/>
    </row>
    <row r="10" spans="1:18" ht="21.75" customHeight="1" x14ac:dyDescent="0.2">
      <c r="A10" s="93">
        <f t="shared" si="2"/>
        <v>0</v>
      </c>
      <c r="B10" s="51"/>
      <c r="C10" s="137" t="s">
        <v>70</v>
      </c>
      <c r="D10" s="82"/>
      <c r="E10" s="45"/>
      <c r="F10" s="93">
        <f t="shared" si="1"/>
        <v>0</v>
      </c>
      <c r="I10" s="31"/>
      <c r="J10" s="96">
        <f t="shared" si="0"/>
        <v>0</v>
      </c>
      <c r="K10" s="18"/>
      <c r="L10" s="55" t="s">
        <v>29</v>
      </c>
      <c r="M10" s="55" t="s">
        <v>30</v>
      </c>
      <c r="Q10" s="55"/>
    </row>
    <row r="11" spans="1:18" ht="21.75" customHeight="1" x14ac:dyDescent="0.2">
      <c r="A11" s="93">
        <f t="shared" si="2"/>
        <v>0</v>
      </c>
      <c r="B11" s="51"/>
      <c r="C11" s="137" t="s">
        <v>74</v>
      </c>
      <c r="D11" s="82"/>
      <c r="E11" s="45"/>
      <c r="F11" s="93">
        <f t="shared" si="1"/>
        <v>0</v>
      </c>
      <c r="I11" s="31"/>
      <c r="J11" s="96">
        <f t="shared" si="0"/>
        <v>0</v>
      </c>
      <c r="K11" s="18"/>
      <c r="L11" s="56" t="s">
        <v>33</v>
      </c>
      <c r="Q11" s="55"/>
    </row>
    <row r="12" spans="1:18" ht="21.75" customHeight="1" x14ac:dyDescent="0.2">
      <c r="A12" s="93">
        <f t="shared" si="2"/>
        <v>0</v>
      </c>
      <c r="B12" s="51"/>
      <c r="C12" s="137" t="s">
        <v>73</v>
      </c>
      <c r="D12" s="82"/>
      <c r="E12" s="45"/>
      <c r="F12" s="93">
        <f t="shared" si="1"/>
        <v>0</v>
      </c>
      <c r="I12" s="31"/>
      <c r="J12" s="96">
        <f t="shared" si="0"/>
        <v>0</v>
      </c>
      <c r="K12" s="18"/>
      <c r="M12" s="11"/>
      <c r="Q12" s="55"/>
    </row>
    <row r="13" spans="1:18" ht="21.75" customHeight="1" x14ac:dyDescent="0.2">
      <c r="A13" s="93">
        <f t="shared" si="2"/>
        <v>0</v>
      </c>
      <c r="B13" s="51"/>
      <c r="C13" s="137" t="s">
        <v>79</v>
      </c>
      <c r="D13" s="82"/>
      <c r="E13" s="45"/>
      <c r="F13" s="93">
        <f t="shared" si="1"/>
        <v>0</v>
      </c>
      <c r="I13" s="31"/>
      <c r="J13" s="96">
        <f t="shared" si="0"/>
        <v>0</v>
      </c>
      <c r="K13" s="18"/>
      <c r="M13" s="11"/>
      <c r="Q13" s="55"/>
    </row>
    <row r="14" spans="1:18" ht="21.75" customHeight="1" x14ac:dyDescent="0.2">
      <c r="A14" s="93">
        <f t="shared" si="2"/>
        <v>0</v>
      </c>
      <c r="B14" s="51"/>
      <c r="C14" s="137" t="s">
        <v>81</v>
      </c>
      <c r="D14" s="82"/>
      <c r="E14" s="45"/>
      <c r="F14" s="93">
        <f t="shared" si="1"/>
        <v>0</v>
      </c>
      <c r="I14" s="31"/>
      <c r="J14" s="96">
        <f t="shared" si="0"/>
        <v>0</v>
      </c>
      <c r="K14" s="18"/>
      <c r="Q14" s="55"/>
    </row>
    <row r="15" spans="1:18" ht="21.75" customHeight="1" x14ac:dyDescent="0.2">
      <c r="A15" s="93">
        <f t="shared" si="2"/>
        <v>0</v>
      </c>
      <c r="B15" s="51"/>
      <c r="C15" s="137" t="s">
        <v>83</v>
      </c>
      <c r="D15" s="82"/>
      <c r="E15" s="45"/>
      <c r="F15" s="93">
        <f t="shared" si="1"/>
        <v>0</v>
      </c>
      <c r="I15" s="31"/>
      <c r="J15" s="96">
        <f t="shared" si="0"/>
        <v>0</v>
      </c>
      <c r="K15" s="18"/>
      <c r="Q15" s="55"/>
    </row>
    <row r="16" spans="1:18" ht="21.75" customHeight="1" x14ac:dyDescent="0.2">
      <c r="A16" s="93">
        <f t="shared" si="2"/>
        <v>0</v>
      </c>
      <c r="B16" s="51"/>
      <c r="C16" s="137" t="s">
        <v>76</v>
      </c>
      <c r="D16" s="82"/>
      <c r="E16" s="45"/>
      <c r="F16" s="93">
        <f t="shared" si="1"/>
        <v>0</v>
      </c>
      <c r="I16" s="31"/>
      <c r="J16" s="96">
        <f t="shared" si="0"/>
        <v>0</v>
      </c>
      <c r="K16" s="18"/>
      <c r="Q16" s="55"/>
    </row>
    <row r="17" spans="1:12" ht="21.75" customHeight="1" x14ac:dyDescent="0.2">
      <c r="A17" s="93">
        <f t="shared" si="2"/>
        <v>0</v>
      </c>
      <c r="B17" s="51"/>
      <c r="C17" s="59"/>
      <c r="D17" s="82"/>
      <c r="E17" s="45"/>
      <c r="F17" s="93">
        <f t="shared" si="1"/>
        <v>0</v>
      </c>
      <c r="I17" s="31"/>
      <c r="J17" s="96">
        <f t="shared" si="0"/>
        <v>0</v>
      </c>
      <c r="K17" s="18"/>
    </row>
    <row r="18" spans="1:12" ht="21.75" customHeight="1" x14ac:dyDescent="0.2">
      <c r="A18" s="94">
        <f t="shared" si="2"/>
        <v>0</v>
      </c>
      <c r="B18" s="51"/>
      <c r="C18" s="59"/>
      <c r="D18" s="82"/>
      <c r="E18" s="45"/>
      <c r="F18" s="94">
        <f t="shared" si="1"/>
        <v>0</v>
      </c>
      <c r="I18" s="31"/>
      <c r="J18" s="96">
        <f t="shared" si="0"/>
        <v>0</v>
      </c>
      <c r="K18" s="18"/>
    </row>
    <row r="19" spans="1:12" ht="21.75" customHeight="1" x14ac:dyDescent="0.2">
      <c r="A19" s="94">
        <f t="shared" si="2"/>
        <v>0</v>
      </c>
      <c r="B19" s="51"/>
      <c r="C19" s="59"/>
      <c r="D19" s="82"/>
      <c r="E19" s="45"/>
      <c r="F19" s="94">
        <f t="shared" si="1"/>
        <v>0</v>
      </c>
      <c r="I19" s="31"/>
      <c r="J19" s="96">
        <f t="shared" si="0"/>
        <v>0</v>
      </c>
    </row>
    <row r="20" spans="1:12" ht="21.75" customHeight="1" x14ac:dyDescent="0.2">
      <c r="A20" s="94">
        <f t="shared" si="2"/>
        <v>0</v>
      </c>
      <c r="B20" s="64"/>
      <c r="C20" s="72"/>
      <c r="D20" s="83"/>
      <c r="E20" s="45"/>
      <c r="F20" s="95">
        <f t="shared" si="1"/>
        <v>0</v>
      </c>
      <c r="I20" s="60"/>
      <c r="J20" s="97">
        <f t="shared" si="0"/>
        <v>0</v>
      </c>
    </row>
    <row r="21" spans="1:12" s="3" customFormat="1" ht="22.5" customHeight="1" x14ac:dyDescent="0.2">
      <c r="A21" s="98" t="s">
        <v>19</v>
      </c>
      <c r="B21" s="99"/>
      <c r="C21" s="99"/>
      <c r="D21" s="100"/>
      <c r="E21" s="100"/>
      <c r="F21" s="101"/>
      <c r="G21"/>
      <c r="H21"/>
      <c r="L21" s="37"/>
    </row>
    <row r="22" spans="1:12" ht="31.5" customHeight="1" x14ac:dyDescent="0.2">
      <c r="A22" s="102"/>
      <c r="B22" s="103"/>
      <c r="C22" s="103"/>
      <c r="D22" s="103"/>
      <c r="E22" s="103"/>
      <c r="F22" s="104"/>
    </row>
    <row r="23" spans="1:12" ht="31.5" customHeight="1" x14ac:dyDescent="0.2">
      <c r="A23" s="105"/>
      <c r="B23" s="106"/>
      <c r="C23" s="106"/>
      <c r="D23" s="106"/>
      <c r="E23" s="106"/>
      <c r="F23" s="107"/>
    </row>
    <row r="24" spans="1:12" ht="31.5" customHeight="1" x14ac:dyDescent="0.2">
      <c r="A24" s="105"/>
      <c r="B24" s="106"/>
      <c r="C24" s="106"/>
      <c r="D24" s="106"/>
      <c r="E24" s="106"/>
      <c r="F24" s="107"/>
    </row>
    <row r="25" spans="1:12" ht="31.5" customHeight="1" x14ac:dyDescent="0.2">
      <c r="A25" s="105"/>
      <c r="B25" s="106"/>
      <c r="C25" s="106"/>
      <c r="D25" s="106"/>
      <c r="E25" s="106"/>
      <c r="F25" s="107"/>
    </row>
    <row r="26" spans="1:12" ht="31.5" customHeight="1" x14ac:dyDescent="0.2">
      <c r="A26" s="105"/>
      <c r="B26" s="106"/>
      <c r="C26" s="106"/>
      <c r="D26" s="106"/>
      <c r="E26" s="106"/>
      <c r="F26" s="107"/>
    </row>
    <row r="27" spans="1:12" ht="31.5" customHeight="1" x14ac:dyDescent="0.2">
      <c r="A27" s="105"/>
      <c r="B27" s="106"/>
      <c r="C27" s="106"/>
      <c r="D27" s="106"/>
      <c r="E27" s="106"/>
      <c r="F27" s="107"/>
    </row>
    <row r="28" spans="1:12" s="3" customFormat="1" ht="29.25" customHeight="1" x14ac:dyDescent="0.2">
      <c r="A28" s="105"/>
      <c r="B28" s="106"/>
      <c r="C28" s="106"/>
      <c r="D28" s="106"/>
      <c r="E28" s="106"/>
      <c r="F28" s="107"/>
      <c r="G28"/>
      <c r="H28"/>
    </row>
    <row r="29" spans="1:12" ht="29.25" customHeight="1" x14ac:dyDescent="0.2">
      <c r="A29" s="105"/>
      <c r="B29" s="106"/>
      <c r="C29" s="106"/>
      <c r="D29" s="106"/>
      <c r="E29" s="106"/>
      <c r="F29" s="107"/>
      <c r="I29" s="3"/>
      <c r="J29" s="3"/>
      <c r="K29" s="3"/>
      <c r="L29" s="3"/>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8"/>
      <c r="B32" s="109"/>
      <c r="C32" s="109"/>
      <c r="D32" s="109"/>
      <c r="E32" s="109"/>
      <c r="F32" s="110"/>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sheetData>
  <mergeCells count="2">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M16" sqref="M1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41802</v>
      </c>
      <c r="G1" s="1"/>
      <c r="I1" s="159" t="s">
        <v>5</v>
      </c>
      <c r="J1" s="160"/>
      <c r="M1" s="11"/>
    </row>
    <row r="2" spans="1:18" s="2" customFormat="1" ht="23.25" customHeight="1" x14ac:dyDescent="0.2">
      <c r="A2" s="48" t="str">
        <f>Menu!B16</f>
        <v>Pesto-Butter</v>
      </c>
      <c r="B2" s="49"/>
      <c r="C2" s="49"/>
      <c r="D2" s="47"/>
      <c r="E2" s="40" t="s">
        <v>21</v>
      </c>
      <c r="F2" s="41">
        <v>4</v>
      </c>
      <c r="I2" s="42">
        <v>8</v>
      </c>
      <c r="J2" s="28" t="s">
        <v>2</v>
      </c>
      <c r="L2" s="161" t="s">
        <v>25</v>
      </c>
      <c r="M2" s="162"/>
      <c r="N2"/>
      <c r="O2"/>
    </row>
    <row r="3" spans="1:18" s="11" customFormat="1" ht="21" customHeight="1" x14ac:dyDescent="0.2">
      <c r="A3" s="13" t="s">
        <v>1</v>
      </c>
      <c r="B3" s="71" t="s">
        <v>0</v>
      </c>
      <c r="C3" s="14" t="s">
        <v>10</v>
      </c>
      <c r="D3" s="43" t="s">
        <v>8</v>
      </c>
      <c r="E3" s="29" t="s">
        <v>6</v>
      </c>
      <c r="F3" s="10" t="s">
        <v>7</v>
      </c>
      <c r="I3" s="29" t="s">
        <v>11</v>
      </c>
      <c r="J3" s="12" t="s">
        <v>3</v>
      </c>
      <c r="L3" s="162"/>
      <c r="M3" s="162"/>
      <c r="N3"/>
      <c r="O3"/>
    </row>
    <row r="4" spans="1:18" ht="21.75" customHeight="1" x14ac:dyDescent="0.2">
      <c r="A4" s="92">
        <f>ROUND(SUM(J4*$F$2),2)</f>
        <v>0.25</v>
      </c>
      <c r="B4" s="50" t="s">
        <v>26</v>
      </c>
      <c r="C4" s="134" t="s">
        <v>47</v>
      </c>
      <c r="D4" s="81"/>
      <c r="E4" s="44"/>
      <c r="F4" s="92">
        <f>SUM(E4*A4)</f>
        <v>0</v>
      </c>
      <c r="I4" s="132">
        <v>0.5</v>
      </c>
      <c r="J4" s="96">
        <f t="shared" ref="J4:J20" si="0">I4/$I$2</f>
        <v>6.25E-2</v>
      </c>
      <c r="K4" s="18"/>
      <c r="L4" s="55" t="s">
        <v>26</v>
      </c>
      <c r="M4" s="55">
        <v>0.25</v>
      </c>
      <c r="N4" s="54"/>
      <c r="P4" s="54"/>
      <c r="Q4" s="55"/>
      <c r="R4" s="55"/>
    </row>
    <row r="5" spans="1:18" ht="21.75" customHeight="1" x14ac:dyDescent="0.2">
      <c r="A5" s="93">
        <f>ROUND(SUM(J5*$F$2),2)</f>
        <v>0.5</v>
      </c>
      <c r="B5" s="51" t="s">
        <v>23</v>
      </c>
      <c r="C5" s="137" t="s">
        <v>91</v>
      </c>
      <c r="D5" s="82"/>
      <c r="E5" s="45"/>
      <c r="F5" s="93">
        <f t="shared" ref="F5:F20" si="1">SUM(E5*A5)</f>
        <v>0</v>
      </c>
      <c r="I5" s="135">
        <v>1</v>
      </c>
      <c r="J5" s="96">
        <f t="shared" si="0"/>
        <v>0.125</v>
      </c>
      <c r="K5" s="18"/>
      <c r="L5" s="55" t="s">
        <v>34</v>
      </c>
      <c r="M5" s="55">
        <v>1.25</v>
      </c>
      <c r="N5" s="54"/>
      <c r="P5" s="54"/>
      <c r="Q5" s="55"/>
      <c r="R5" s="55"/>
    </row>
    <row r="6" spans="1:18" ht="21.75" customHeight="1" x14ac:dyDescent="0.2">
      <c r="A6" s="93">
        <f t="shared" ref="A6:A20" si="2">ROUND(SUM(J6*$F$2),2)</f>
        <v>0.5</v>
      </c>
      <c r="B6" s="51" t="s">
        <v>23</v>
      </c>
      <c r="C6" s="137" t="s">
        <v>94</v>
      </c>
      <c r="D6" s="82"/>
      <c r="E6" s="45"/>
      <c r="F6" s="93">
        <f t="shared" si="1"/>
        <v>0</v>
      </c>
      <c r="I6" s="139">
        <v>1</v>
      </c>
      <c r="J6" s="96">
        <f t="shared" si="0"/>
        <v>0.125</v>
      </c>
      <c r="K6" s="18"/>
      <c r="L6" s="55" t="s">
        <v>22</v>
      </c>
      <c r="M6" s="55" t="s">
        <v>27</v>
      </c>
      <c r="N6" s="54"/>
      <c r="P6" s="54"/>
      <c r="Q6" s="55"/>
      <c r="R6" s="55"/>
    </row>
    <row r="7" spans="1:18" ht="21.75" customHeight="1" x14ac:dyDescent="0.2">
      <c r="A7" s="93">
        <f t="shared" si="2"/>
        <v>0.04</v>
      </c>
      <c r="B7" s="51" t="s">
        <v>23</v>
      </c>
      <c r="C7" s="137" t="s">
        <v>98</v>
      </c>
      <c r="D7" s="82"/>
      <c r="E7" s="45"/>
      <c r="F7" s="93">
        <f t="shared" si="1"/>
        <v>0</v>
      </c>
      <c r="I7" s="135">
        <v>0.08</v>
      </c>
      <c r="J7" s="96">
        <f t="shared" si="0"/>
        <v>0.01</v>
      </c>
      <c r="K7" s="18"/>
      <c r="L7" s="55" t="s">
        <v>31</v>
      </c>
      <c r="M7" s="55" t="s">
        <v>32</v>
      </c>
      <c r="Q7" s="55"/>
    </row>
    <row r="8" spans="1:18" ht="21.75" customHeight="1" x14ac:dyDescent="0.2">
      <c r="A8" s="93">
        <f t="shared" si="2"/>
        <v>0.25</v>
      </c>
      <c r="B8" s="51" t="s">
        <v>23</v>
      </c>
      <c r="C8" s="137" t="s">
        <v>102</v>
      </c>
      <c r="D8" s="82"/>
      <c r="E8" s="45"/>
      <c r="F8" s="93">
        <f t="shared" si="1"/>
        <v>0</v>
      </c>
      <c r="I8" s="135">
        <v>0.5</v>
      </c>
      <c r="J8" s="96">
        <f t="shared" si="0"/>
        <v>6.25E-2</v>
      </c>
      <c r="K8" s="18"/>
      <c r="L8" s="55" t="s">
        <v>23</v>
      </c>
      <c r="M8" s="55">
        <v>1</v>
      </c>
      <c r="Q8" s="55"/>
    </row>
    <row r="9" spans="1:18" ht="21.75" customHeight="1" x14ac:dyDescent="0.2">
      <c r="A9" s="93">
        <f t="shared" si="2"/>
        <v>0.5</v>
      </c>
      <c r="B9" s="51" t="s">
        <v>23</v>
      </c>
      <c r="C9" s="137" t="s">
        <v>106</v>
      </c>
      <c r="D9" s="82"/>
      <c r="E9" s="45"/>
      <c r="F9" s="93">
        <f t="shared" si="1"/>
        <v>0</v>
      </c>
      <c r="I9" s="135">
        <v>1</v>
      </c>
      <c r="J9" s="96">
        <f t="shared" si="0"/>
        <v>0.125</v>
      </c>
      <c r="K9" s="18"/>
      <c r="L9" s="55" t="s">
        <v>24</v>
      </c>
      <c r="M9" s="55" t="s">
        <v>28</v>
      </c>
      <c r="Q9" s="55"/>
    </row>
    <row r="10" spans="1:18" ht="21.75" customHeight="1" x14ac:dyDescent="0.2">
      <c r="A10" s="93">
        <f t="shared" si="2"/>
        <v>0.03</v>
      </c>
      <c r="B10" s="51" t="s">
        <v>26</v>
      </c>
      <c r="C10" s="137" t="s">
        <v>104</v>
      </c>
      <c r="D10" s="82"/>
      <c r="E10" s="45"/>
      <c r="F10" s="93">
        <f t="shared" si="1"/>
        <v>0</v>
      </c>
      <c r="I10" s="31">
        <v>0.05</v>
      </c>
      <c r="J10" s="96">
        <f t="shared" si="0"/>
        <v>6.2500000000000003E-3</v>
      </c>
      <c r="K10" s="18"/>
      <c r="L10" s="55" t="s">
        <v>29</v>
      </c>
      <c r="M10" s="55" t="s">
        <v>30</v>
      </c>
      <c r="Q10" s="55"/>
    </row>
    <row r="11" spans="1:18" ht="21.75" customHeight="1" x14ac:dyDescent="0.2">
      <c r="A11" s="93">
        <f t="shared" si="2"/>
        <v>0.5</v>
      </c>
      <c r="B11" s="51" t="s">
        <v>24</v>
      </c>
      <c r="C11" s="137" t="s">
        <v>61</v>
      </c>
      <c r="D11" s="82"/>
      <c r="E11" s="45"/>
      <c r="F11" s="93">
        <f t="shared" si="1"/>
        <v>0</v>
      </c>
      <c r="I11" s="31">
        <v>1</v>
      </c>
      <c r="J11" s="96">
        <f t="shared" si="0"/>
        <v>0.125</v>
      </c>
      <c r="K11" s="18"/>
      <c r="L11" s="56" t="s">
        <v>33</v>
      </c>
      <c r="Q11" s="55"/>
    </row>
    <row r="12" spans="1:18" ht="21.75" customHeight="1" x14ac:dyDescent="0.2">
      <c r="A12" s="93">
        <f t="shared" si="2"/>
        <v>0.5</v>
      </c>
      <c r="B12" s="51" t="s">
        <v>24</v>
      </c>
      <c r="C12" s="137" t="s">
        <v>107</v>
      </c>
      <c r="D12" s="82"/>
      <c r="E12" s="45"/>
      <c r="F12" s="93">
        <f t="shared" si="1"/>
        <v>0</v>
      </c>
      <c r="I12" s="31">
        <v>1</v>
      </c>
      <c r="J12" s="96">
        <f t="shared" si="0"/>
        <v>0.125</v>
      </c>
      <c r="K12" s="18"/>
      <c r="M12" s="11"/>
      <c r="Q12" s="55"/>
    </row>
    <row r="13" spans="1:18" ht="21.75" customHeight="1" x14ac:dyDescent="0.2">
      <c r="A13" s="93">
        <f t="shared" si="2"/>
        <v>0</v>
      </c>
      <c r="B13" s="51"/>
      <c r="C13" s="137" t="s">
        <v>73</v>
      </c>
      <c r="D13" s="82"/>
      <c r="E13" s="45"/>
      <c r="F13" s="93">
        <f t="shared" si="1"/>
        <v>0</v>
      </c>
      <c r="I13" s="31"/>
      <c r="J13" s="96">
        <f t="shared" si="0"/>
        <v>0</v>
      </c>
      <c r="K13" s="18"/>
      <c r="M13" s="11"/>
      <c r="Q13" s="55"/>
    </row>
    <row r="14" spans="1:18" ht="21.75" customHeight="1" x14ac:dyDescent="0.2">
      <c r="A14" s="93">
        <f t="shared" si="2"/>
        <v>0</v>
      </c>
      <c r="B14" s="51"/>
      <c r="C14" s="137" t="s">
        <v>76</v>
      </c>
      <c r="D14" s="82"/>
      <c r="E14" s="45"/>
      <c r="F14" s="93">
        <f t="shared" si="1"/>
        <v>0</v>
      </c>
      <c r="I14" s="31"/>
      <c r="J14" s="96">
        <f t="shared" si="0"/>
        <v>0</v>
      </c>
      <c r="K14" s="18"/>
      <c r="Q14" s="55"/>
    </row>
    <row r="15" spans="1:18" ht="21.75" customHeight="1" x14ac:dyDescent="0.2">
      <c r="A15" s="93">
        <f t="shared" si="2"/>
        <v>0</v>
      </c>
      <c r="B15" s="51"/>
      <c r="C15" s="137"/>
      <c r="D15" s="82"/>
      <c r="E15" s="45"/>
      <c r="F15" s="93">
        <f t="shared" si="1"/>
        <v>0</v>
      </c>
      <c r="I15" s="31"/>
      <c r="J15" s="96">
        <f t="shared" si="0"/>
        <v>0</v>
      </c>
      <c r="K15" s="18"/>
      <c r="Q15" s="55"/>
    </row>
    <row r="16" spans="1:18" ht="21.75" customHeight="1" x14ac:dyDescent="0.2">
      <c r="A16" s="93">
        <f t="shared" si="2"/>
        <v>0</v>
      </c>
      <c r="B16" s="51"/>
      <c r="C16" s="137"/>
      <c r="D16" s="82"/>
      <c r="E16" s="45"/>
      <c r="F16" s="93">
        <f t="shared" si="1"/>
        <v>0</v>
      </c>
      <c r="I16" s="31"/>
      <c r="J16" s="96">
        <f t="shared" si="0"/>
        <v>0</v>
      </c>
      <c r="K16" s="18"/>
      <c r="Q16" s="55"/>
    </row>
    <row r="17" spans="1:12" ht="21.75" customHeight="1" x14ac:dyDescent="0.2">
      <c r="A17" s="93">
        <f t="shared" si="2"/>
        <v>0</v>
      </c>
      <c r="B17" s="51"/>
      <c r="C17" s="59"/>
      <c r="D17" s="82"/>
      <c r="E17" s="45"/>
      <c r="F17" s="93">
        <f t="shared" si="1"/>
        <v>0</v>
      </c>
      <c r="I17" s="31"/>
      <c r="J17" s="96">
        <f t="shared" si="0"/>
        <v>0</v>
      </c>
      <c r="K17" s="18"/>
    </row>
    <row r="18" spans="1:12" ht="21.75" customHeight="1" x14ac:dyDescent="0.2">
      <c r="A18" s="94">
        <f t="shared" si="2"/>
        <v>0</v>
      </c>
      <c r="B18" s="51"/>
      <c r="C18" s="59"/>
      <c r="D18" s="82"/>
      <c r="E18" s="45"/>
      <c r="F18" s="94">
        <f t="shared" si="1"/>
        <v>0</v>
      </c>
      <c r="I18" s="31"/>
      <c r="J18" s="96">
        <f t="shared" si="0"/>
        <v>0</v>
      </c>
      <c r="K18" s="18"/>
    </row>
    <row r="19" spans="1:12" ht="21.75" customHeight="1" x14ac:dyDescent="0.2">
      <c r="A19" s="94">
        <f t="shared" si="2"/>
        <v>0</v>
      </c>
      <c r="B19" s="51"/>
      <c r="C19" s="59"/>
      <c r="D19" s="82"/>
      <c r="E19" s="45"/>
      <c r="F19" s="94">
        <f t="shared" si="1"/>
        <v>0</v>
      </c>
      <c r="I19" s="31"/>
      <c r="J19" s="96">
        <f t="shared" si="0"/>
        <v>0</v>
      </c>
    </row>
    <row r="20" spans="1:12" ht="21.75" customHeight="1" x14ac:dyDescent="0.2">
      <c r="A20" s="94">
        <f t="shared" si="2"/>
        <v>0</v>
      </c>
      <c r="B20" s="64"/>
      <c r="C20" s="72"/>
      <c r="D20" s="83"/>
      <c r="E20" s="45"/>
      <c r="F20" s="95">
        <f t="shared" si="1"/>
        <v>0</v>
      </c>
      <c r="I20" s="60"/>
      <c r="J20" s="97">
        <f t="shared" si="0"/>
        <v>0</v>
      </c>
    </row>
    <row r="21" spans="1:12" s="3" customFormat="1" ht="22.5" customHeight="1" x14ac:dyDescent="0.2">
      <c r="A21" s="98" t="s">
        <v>19</v>
      </c>
      <c r="B21" s="99"/>
      <c r="C21" s="99"/>
      <c r="D21" s="100"/>
      <c r="E21" s="100"/>
      <c r="F21" s="101"/>
      <c r="G21"/>
      <c r="H21"/>
      <c r="L21" s="37"/>
    </row>
    <row r="22" spans="1:12" ht="31.5" customHeight="1" x14ac:dyDescent="0.2">
      <c r="A22" s="102"/>
      <c r="B22" s="103"/>
      <c r="C22" s="103"/>
      <c r="D22" s="103"/>
      <c r="E22" s="103"/>
      <c r="F22" s="104"/>
    </row>
    <row r="23" spans="1:12" ht="31.5" customHeight="1" x14ac:dyDescent="0.2">
      <c r="A23" s="105"/>
      <c r="B23" s="106"/>
      <c r="C23" s="106"/>
      <c r="D23" s="106"/>
      <c r="E23" s="106"/>
      <c r="F23" s="107"/>
    </row>
    <row r="24" spans="1:12" ht="31.5" customHeight="1" x14ac:dyDescent="0.2">
      <c r="A24" s="105"/>
      <c r="B24" s="106"/>
      <c r="C24" s="106"/>
      <c r="D24" s="106"/>
      <c r="E24" s="106"/>
      <c r="F24" s="107"/>
    </row>
    <row r="25" spans="1:12" ht="31.5" customHeight="1" x14ac:dyDescent="0.2">
      <c r="A25" s="105"/>
      <c r="B25" s="106"/>
      <c r="C25" s="106"/>
      <c r="D25" s="106"/>
      <c r="E25" s="106"/>
      <c r="F25" s="107"/>
    </row>
    <row r="26" spans="1:12" ht="31.5" customHeight="1" x14ac:dyDescent="0.2">
      <c r="A26" s="105"/>
      <c r="B26" s="106"/>
      <c r="C26" s="106"/>
      <c r="D26" s="106"/>
      <c r="E26" s="106"/>
      <c r="F26" s="107"/>
    </row>
    <row r="27" spans="1:12" ht="31.5" customHeight="1" x14ac:dyDescent="0.2">
      <c r="A27" s="105"/>
      <c r="B27" s="106"/>
      <c r="C27" s="106"/>
      <c r="D27" s="106"/>
      <c r="E27" s="106"/>
      <c r="F27" s="107"/>
    </row>
    <row r="28" spans="1:12" s="3" customFormat="1" ht="29.25" customHeight="1" x14ac:dyDescent="0.2">
      <c r="A28" s="105"/>
      <c r="B28" s="106"/>
      <c r="C28" s="106"/>
      <c r="D28" s="106"/>
      <c r="E28" s="106"/>
      <c r="F28" s="107"/>
      <c r="G28"/>
      <c r="H28"/>
    </row>
    <row r="29" spans="1:12" ht="29.25" customHeight="1" x14ac:dyDescent="0.2">
      <c r="A29" s="105"/>
      <c r="B29" s="106"/>
      <c r="C29" s="106"/>
      <c r="D29" s="106"/>
      <c r="E29" s="106"/>
      <c r="F29" s="107"/>
      <c r="I29" s="3"/>
      <c r="J29" s="3"/>
      <c r="K29" s="3"/>
      <c r="L29" s="3"/>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8"/>
      <c r="B32" s="109"/>
      <c r="C32" s="109"/>
      <c r="D32" s="109"/>
      <c r="E32" s="109"/>
      <c r="F32" s="110"/>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sheetData>
  <mergeCells count="2">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17"/>
  <sheetViews>
    <sheetView showZeros="0" zoomScaleNormal="100" zoomScaleSheetLayoutView="100" workbookViewId="0">
      <selection activeCell="M16" sqref="M16"/>
    </sheetView>
  </sheetViews>
  <sheetFormatPr baseColWidth="10" defaultColWidth="9.140625" defaultRowHeight="11.25" customHeight="1" x14ac:dyDescent="0.2"/>
  <cols>
    <col min="1" max="1" width="8.28515625" style="18" customWidth="1"/>
    <col min="2" max="2" width="8.7109375" style="18" customWidth="1"/>
    <col min="3" max="3" width="50.140625" style="26" customWidth="1"/>
    <col min="4" max="4" width="23.42578125" style="26" customWidth="1"/>
    <col min="5" max="5" width="6.42578125" style="27" customWidth="1"/>
    <col min="6" max="8" width="5.42578125" style="18" customWidth="1"/>
    <col min="9" max="16384" width="9.140625" style="18"/>
  </cols>
  <sheetData>
    <row r="1" spans="1:12" ht="16.5" customHeight="1" x14ac:dyDescent="0.2">
      <c r="A1" s="84" t="s">
        <v>39</v>
      </c>
      <c r="B1" s="36"/>
      <c r="C1" s="33" t="s">
        <v>15</v>
      </c>
      <c r="D1" s="114">
        <f>Dessert!F1</f>
        <v>41802</v>
      </c>
      <c r="E1" s="22" t="s">
        <v>4</v>
      </c>
    </row>
    <row r="2" spans="1:12" ht="16.5" customHeight="1" x14ac:dyDescent="0.2">
      <c r="A2" s="19" t="s">
        <v>1</v>
      </c>
      <c r="B2" s="20" t="s">
        <v>0</v>
      </c>
      <c r="C2" s="21" t="s">
        <v>16</v>
      </c>
      <c r="D2" s="18"/>
      <c r="E2" s="18"/>
    </row>
    <row r="3" spans="1:12" ht="16.5" customHeight="1" x14ac:dyDescent="0.2">
      <c r="A3" s="23" t="str">
        <f>Vorspeise!A2</f>
        <v>Lachs auf dem Räucherbrett (mit Lime gespickt) mit  Rucola &amp; Cherry Tomaten</v>
      </c>
      <c r="B3" s="24"/>
      <c r="C3" s="25"/>
      <c r="D3" s="34" t="s">
        <v>8</v>
      </c>
      <c r="E3" s="89"/>
      <c r="G3" s="63"/>
      <c r="H3" s="62"/>
      <c r="I3" s="62"/>
      <c r="J3" s="62"/>
      <c r="K3" s="62"/>
      <c r="L3" s="62"/>
    </row>
    <row r="4" spans="1:12" ht="15" customHeight="1" x14ac:dyDescent="0.2">
      <c r="A4" s="85">
        <f>SUM(Vorspeise!A4)</f>
        <v>0.4</v>
      </c>
      <c r="B4" s="86" t="str">
        <f>Vorspeise!B4</f>
        <v>Kg</v>
      </c>
      <c r="C4" s="87" t="str">
        <f>Vorspeise!C4</f>
        <v>Lachsfilet (100gr/ Person) mit Haut</v>
      </c>
      <c r="D4" s="153" t="s">
        <v>167</v>
      </c>
      <c r="E4" s="88"/>
      <c r="G4" s="62"/>
      <c r="H4" s="62"/>
      <c r="I4" s="62"/>
      <c r="J4" s="62"/>
      <c r="K4" s="62"/>
      <c r="L4" s="62"/>
    </row>
    <row r="5" spans="1:12" ht="15" customHeight="1" x14ac:dyDescent="0.2">
      <c r="A5" s="74">
        <f>SUM(Vorspeise!A5)</f>
        <v>1</v>
      </c>
      <c r="B5" s="75" t="str">
        <f>Vorspeise!B5</f>
        <v>Stk</v>
      </c>
      <c r="C5" s="76" t="str">
        <f>Vorspeise!C5</f>
        <v>Lime</v>
      </c>
      <c r="D5" s="112">
        <f>SUM(Vorspeise!D5)</f>
        <v>0</v>
      </c>
      <c r="E5" s="73"/>
      <c r="G5" s="62"/>
      <c r="H5" s="62"/>
      <c r="I5" s="62"/>
      <c r="J5" s="62"/>
      <c r="K5" s="62"/>
      <c r="L5" s="62"/>
    </row>
    <row r="6" spans="1:12" ht="15" customHeight="1" x14ac:dyDescent="0.2">
      <c r="A6" s="74">
        <f>SUM(Vorspeise!A6)</f>
        <v>0.4</v>
      </c>
      <c r="B6" s="75" t="str">
        <f>Vorspeise!B6</f>
        <v>Kg</v>
      </c>
      <c r="C6" s="76" t="str">
        <f>Vorspeise!C6</f>
        <v>Ruccola</v>
      </c>
      <c r="D6" s="112">
        <f>SUM(Vorspeise!D6)</f>
        <v>0</v>
      </c>
      <c r="E6" s="73"/>
      <c r="G6" s="62"/>
      <c r="H6" s="62"/>
      <c r="I6" s="62"/>
      <c r="J6" s="62"/>
      <c r="K6" s="62"/>
      <c r="L6" s="62"/>
    </row>
    <row r="7" spans="1:12" ht="15" customHeight="1" x14ac:dyDescent="0.2">
      <c r="A7" s="74">
        <f>SUM(Vorspeise!A7)</f>
        <v>0.2</v>
      </c>
      <c r="B7" s="75" t="str">
        <f>Vorspeise!B7</f>
        <v>Kg</v>
      </c>
      <c r="C7" s="76" t="str">
        <f>Vorspeise!C7</f>
        <v>Cherrytomaten</v>
      </c>
      <c r="D7" s="112">
        <f>SUM(Vorspeise!D7)</f>
        <v>0</v>
      </c>
      <c r="E7" s="73"/>
      <c r="G7" s="62"/>
      <c r="H7" s="62"/>
      <c r="I7" s="62"/>
      <c r="J7" s="62"/>
      <c r="K7" s="62"/>
      <c r="L7" s="62"/>
    </row>
    <row r="8" spans="1:12" ht="15" customHeight="1" x14ac:dyDescent="0.2">
      <c r="A8" s="74">
        <f>SUM(Vorspeise!A8)</f>
        <v>0</v>
      </c>
      <c r="B8" s="75">
        <f>Vorspeise!B8</f>
        <v>0</v>
      </c>
      <c r="C8" s="76">
        <f>Vorspeise!C8</f>
        <v>0</v>
      </c>
      <c r="D8" s="112">
        <f>SUM(Vorspeise!D8)</f>
        <v>0</v>
      </c>
      <c r="E8" s="73"/>
      <c r="G8" s="62"/>
      <c r="H8" s="62"/>
      <c r="I8" s="62"/>
      <c r="J8" s="62"/>
      <c r="K8" s="62"/>
      <c r="L8" s="62"/>
    </row>
    <row r="9" spans="1:12" ht="15" customHeight="1" x14ac:dyDescent="0.2">
      <c r="A9" s="74">
        <f>SUM(Vorspeise!A9)</f>
        <v>0</v>
      </c>
      <c r="B9" s="75">
        <f>Vorspeise!B9</f>
        <v>0</v>
      </c>
      <c r="C9" s="76">
        <f>Vorspeise!C9</f>
        <v>0</v>
      </c>
      <c r="D9" s="112">
        <f>SUM(Vorspeise!D9)</f>
        <v>0</v>
      </c>
      <c r="E9" s="73"/>
      <c r="G9" s="62"/>
      <c r="H9" s="62"/>
      <c r="I9" s="62"/>
      <c r="J9" s="62"/>
      <c r="K9" s="62"/>
      <c r="L9" s="62"/>
    </row>
    <row r="10" spans="1:12" ht="15" customHeight="1" x14ac:dyDescent="0.2">
      <c r="A10" s="74"/>
      <c r="B10" s="75">
        <f>Vorspeise!B10</f>
        <v>0</v>
      </c>
      <c r="C10" s="76" t="str">
        <f>Vorspeise!C10</f>
        <v>Oliven Oel zum Lachs beträufeln</v>
      </c>
      <c r="D10" s="112" t="s">
        <v>168</v>
      </c>
      <c r="E10" s="73"/>
      <c r="G10" s="62"/>
      <c r="H10" s="62"/>
      <c r="I10" s="62"/>
      <c r="J10" s="62"/>
      <c r="K10" s="62"/>
      <c r="L10" s="62"/>
    </row>
    <row r="11" spans="1:12" ht="15" customHeight="1" x14ac:dyDescent="0.2">
      <c r="A11" s="74">
        <f>SUM(Vorspeise!A11)</f>
        <v>0</v>
      </c>
      <c r="B11" s="75">
        <f>Vorspeise!B11</f>
        <v>0</v>
      </c>
      <c r="C11" s="76" t="str">
        <f>Vorspeise!C11</f>
        <v>Salz &amp; Pfeffer</v>
      </c>
      <c r="D11" s="112" t="s">
        <v>168</v>
      </c>
      <c r="E11" s="73"/>
      <c r="G11" s="62"/>
      <c r="H11" s="62"/>
      <c r="I11" s="62"/>
      <c r="J11" s="62"/>
      <c r="K11" s="62"/>
      <c r="L11" s="62"/>
    </row>
    <row r="12" spans="1:12" ht="15" customHeight="1" x14ac:dyDescent="0.2">
      <c r="A12" s="74">
        <f>SUM(Vorspeise!A12)</f>
        <v>0</v>
      </c>
      <c r="B12" s="75">
        <f>Vorspeise!B12</f>
        <v>0</v>
      </c>
      <c r="C12" s="76" t="str">
        <f>Vorspeise!C12</f>
        <v>unbehandeltes Zedernholzbrett</v>
      </c>
      <c r="D12" s="112" t="s">
        <v>168</v>
      </c>
      <c r="E12" s="73"/>
      <c r="G12" s="62"/>
      <c r="H12" s="62"/>
      <c r="I12" s="62"/>
      <c r="J12" s="62"/>
      <c r="K12" s="62"/>
      <c r="L12" s="62"/>
    </row>
    <row r="13" spans="1:12" ht="15" customHeight="1" x14ac:dyDescent="0.2">
      <c r="A13" s="74">
        <f>SUM(Vorspeise!A13)</f>
        <v>0</v>
      </c>
      <c r="B13" s="75">
        <f>Vorspeise!B13</f>
        <v>0</v>
      </c>
      <c r="C13" s="76">
        <f>Vorspeise!C13</f>
        <v>0</v>
      </c>
      <c r="D13" s="112">
        <f>SUM(Vorspeise!D13)</f>
        <v>0</v>
      </c>
      <c r="E13" s="73"/>
      <c r="G13" s="62"/>
      <c r="H13" s="62"/>
      <c r="I13" s="62"/>
      <c r="J13" s="62"/>
      <c r="K13" s="62"/>
      <c r="L13" s="62"/>
    </row>
    <row r="14" spans="1:12" ht="15" customHeight="1" x14ac:dyDescent="0.2">
      <c r="A14" s="74">
        <f>SUM(Vorspeise!A14)</f>
        <v>0</v>
      </c>
      <c r="B14" s="75">
        <f>Vorspeise!B14</f>
        <v>0</v>
      </c>
      <c r="C14" s="76">
        <f>Vorspeise!C14</f>
        <v>0</v>
      </c>
      <c r="D14" s="112">
        <f>SUM(Vorspeise!D14)</f>
        <v>0</v>
      </c>
      <c r="E14" s="73"/>
      <c r="G14" s="62"/>
      <c r="H14" s="62"/>
      <c r="I14" s="62"/>
      <c r="J14" s="62"/>
      <c r="K14" s="62"/>
      <c r="L14" s="62"/>
    </row>
    <row r="15" spans="1:12" ht="15" customHeight="1" x14ac:dyDescent="0.2">
      <c r="A15" s="74">
        <f>SUM(Vorspeise!A15)</f>
        <v>0</v>
      </c>
      <c r="B15" s="75">
        <f>Vorspeise!B15</f>
        <v>0</v>
      </c>
      <c r="C15" s="76" t="str">
        <f>Vorspeise!C15</f>
        <v>Salat Sauce</v>
      </c>
      <c r="D15" s="112" t="s">
        <v>168</v>
      </c>
      <c r="E15" s="73"/>
      <c r="G15" s="62"/>
      <c r="H15" s="62"/>
      <c r="I15" s="62"/>
      <c r="J15" s="62"/>
      <c r="K15" s="62"/>
      <c r="L15" s="62"/>
    </row>
    <row r="16" spans="1:12" ht="15" customHeight="1" x14ac:dyDescent="0.2">
      <c r="A16" s="74"/>
      <c r="B16" s="75"/>
      <c r="C16" s="76" t="str">
        <f>Vorspeise!C16</f>
        <v>Oliven Oel</v>
      </c>
      <c r="D16" s="112" t="s">
        <v>168</v>
      </c>
      <c r="E16" s="73"/>
      <c r="G16" s="62"/>
      <c r="H16" s="62"/>
      <c r="I16" s="62"/>
      <c r="J16" s="62"/>
      <c r="K16" s="62"/>
      <c r="L16" s="62"/>
    </row>
    <row r="17" spans="1:12" ht="15" customHeight="1" x14ac:dyDescent="0.2">
      <c r="A17" s="74"/>
      <c r="B17" s="75"/>
      <c r="C17" s="76" t="str">
        <f>Vorspeise!C17</f>
        <v>Aceto Balsamico</v>
      </c>
      <c r="D17" s="112" t="s">
        <v>168</v>
      </c>
      <c r="E17" s="73"/>
      <c r="G17" s="62"/>
      <c r="H17" s="62"/>
      <c r="I17" s="62"/>
      <c r="J17" s="62"/>
      <c r="K17" s="62"/>
      <c r="L17" s="62"/>
    </row>
    <row r="18" spans="1:12" ht="15" customHeight="1" x14ac:dyDescent="0.2">
      <c r="A18" s="74">
        <f>SUM(Vorspeise!A18)</f>
        <v>0</v>
      </c>
      <c r="B18" s="75">
        <f>Vorspeise!B18</f>
        <v>0</v>
      </c>
      <c r="C18" s="76" t="str">
        <f>Vorspeise!C18</f>
        <v>Salz &amp; Pfeffer</v>
      </c>
      <c r="D18" s="112" t="s">
        <v>168</v>
      </c>
      <c r="E18" s="73"/>
      <c r="G18" s="62"/>
      <c r="H18" s="62"/>
      <c r="I18" s="62"/>
      <c r="J18" s="62"/>
      <c r="K18" s="62"/>
      <c r="L18" s="62"/>
    </row>
    <row r="19" spans="1:12" ht="15" customHeight="1" x14ac:dyDescent="0.2">
      <c r="A19" s="74">
        <f>SUM(Vorspeise!A19)</f>
        <v>0</v>
      </c>
      <c r="B19" s="75">
        <f>Vorspeise!B19</f>
        <v>0</v>
      </c>
      <c r="C19" s="76">
        <f>Vorspeise!C19</f>
        <v>0</v>
      </c>
      <c r="D19" s="112">
        <f>SUM(Vorspeise!D19)</f>
        <v>0</v>
      </c>
      <c r="E19" s="73"/>
      <c r="G19" s="62"/>
      <c r="H19" s="62"/>
      <c r="I19" s="62"/>
      <c r="J19" s="62"/>
      <c r="K19" s="62"/>
      <c r="L19" s="62"/>
    </row>
    <row r="20" spans="1:12" ht="15" customHeight="1" x14ac:dyDescent="0.2">
      <c r="A20" s="74">
        <f>SUM(Vorspeise!A20)</f>
        <v>0</v>
      </c>
      <c r="B20" s="78">
        <f>Vorspeise!B20</f>
        <v>0</v>
      </c>
      <c r="C20" s="76">
        <f>Vorspeise!C20</f>
        <v>0</v>
      </c>
      <c r="D20" s="113">
        <f>SUM(Vorspeise!D20)</f>
        <v>0</v>
      </c>
      <c r="E20" s="80"/>
      <c r="G20" s="62"/>
      <c r="H20" s="62"/>
      <c r="I20" s="62"/>
      <c r="J20" s="62"/>
      <c r="K20" s="62"/>
      <c r="L20" s="62"/>
    </row>
    <row r="21" spans="1:12" ht="16.5" customHeight="1" x14ac:dyDescent="0.2">
      <c r="A21" s="23" t="str">
        <f>Apero!A2</f>
        <v>Flammkuchen</v>
      </c>
      <c r="B21" s="24"/>
      <c r="C21" s="25"/>
      <c r="D21" s="34" t="s">
        <v>8</v>
      </c>
      <c r="E21" s="89"/>
    </row>
    <row r="22" spans="1:12" ht="15" customHeight="1" x14ac:dyDescent="0.2">
      <c r="A22" s="74">
        <f>SUM(Apero!A4)</f>
        <v>1</v>
      </c>
      <c r="B22" s="75" t="str">
        <f>Apero!B4</f>
        <v>Stk</v>
      </c>
      <c r="C22" s="76" t="str">
        <f>Apero!C4</f>
        <v>Flammkuchenteig (Fertig)</v>
      </c>
      <c r="D22" s="111">
        <f>SUM(Apero!D4)</f>
        <v>0</v>
      </c>
      <c r="E22" s="73"/>
      <c r="G22" s="62"/>
      <c r="H22" s="62"/>
      <c r="I22" s="62"/>
      <c r="J22" s="62"/>
      <c r="K22" s="62"/>
      <c r="L22" s="62"/>
    </row>
    <row r="23" spans="1:12" ht="15" customHeight="1" x14ac:dyDescent="0.2">
      <c r="A23" s="74">
        <f>SUM(Apero!A5)</f>
        <v>0.01</v>
      </c>
      <c r="B23" s="75" t="str">
        <f>Apero!B5</f>
        <v>Lt</v>
      </c>
      <c r="C23" s="76" t="str">
        <f>Apero!C5</f>
        <v>Creme Fraiche</v>
      </c>
      <c r="D23" s="112">
        <f>SUM(Apero!D5)</f>
        <v>0</v>
      </c>
      <c r="E23" s="73"/>
      <c r="G23" s="62"/>
      <c r="H23" s="62"/>
      <c r="I23" s="62"/>
      <c r="J23" s="62"/>
      <c r="K23" s="62"/>
      <c r="L23" s="62"/>
    </row>
    <row r="24" spans="1:12" ht="15" customHeight="1" x14ac:dyDescent="0.2">
      <c r="A24" s="74">
        <f>SUM(Apero!A6)</f>
        <v>1</v>
      </c>
      <c r="B24" s="75" t="str">
        <f>Apero!B6</f>
        <v>Stk</v>
      </c>
      <c r="C24" s="76" t="str">
        <f>Apero!C6</f>
        <v>Zwiebel</v>
      </c>
      <c r="D24" s="112">
        <f>SUM(Apero!D6)</f>
        <v>0</v>
      </c>
      <c r="E24" s="73"/>
      <c r="G24" s="62"/>
      <c r="H24" s="62"/>
      <c r="I24" s="62"/>
      <c r="J24" s="62"/>
      <c r="K24" s="62"/>
      <c r="L24" s="62"/>
    </row>
    <row r="25" spans="1:12" ht="15" customHeight="1" x14ac:dyDescent="0.2">
      <c r="A25" s="74">
        <f>SUM(Apero!A7)</f>
        <v>0.1</v>
      </c>
      <c r="B25" s="75" t="str">
        <f>Apero!B7</f>
        <v>Kg</v>
      </c>
      <c r="C25" s="76" t="str">
        <f>Apero!C7</f>
        <v>Speck</v>
      </c>
      <c r="D25" s="112">
        <f>SUM(Apero!D7)</f>
        <v>0</v>
      </c>
      <c r="E25" s="73"/>
      <c r="G25" s="62"/>
      <c r="H25" s="62"/>
      <c r="I25" s="62"/>
      <c r="J25" s="62"/>
      <c r="K25" s="62"/>
      <c r="L25" s="62"/>
    </row>
    <row r="26" spans="1:12" ht="15" customHeight="1" x14ac:dyDescent="0.2">
      <c r="A26" s="74">
        <f>SUM(Apero!A8)</f>
        <v>0</v>
      </c>
      <c r="B26" s="75">
        <f>Apero!B8</f>
        <v>0</v>
      </c>
      <c r="C26" s="76">
        <f>Apero!C8</f>
        <v>0</v>
      </c>
      <c r="D26" s="112">
        <f>SUM(Apero!D8)</f>
        <v>0</v>
      </c>
      <c r="E26" s="73"/>
      <c r="G26" s="62"/>
      <c r="H26" s="62"/>
      <c r="I26" s="62"/>
      <c r="J26" s="62"/>
      <c r="K26" s="62"/>
      <c r="L26" s="62"/>
    </row>
    <row r="27" spans="1:12" ht="15" customHeight="1" x14ac:dyDescent="0.2">
      <c r="A27" s="74">
        <f>SUM(Apero!A9)</f>
        <v>0</v>
      </c>
      <c r="B27" s="75">
        <f>Apero!B9</f>
        <v>0</v>
      </c>
      <c r="C27" s="76">
        <f>Apero!C9</f>
        <v>0</v>
      </c>
      <c r="D27" s="112">
        <f>SUM(Apero!D9)</f>
        <v>0</v>
      </c>
      <c r="E27" s="73"/>
      <c r="G27" s="62"/>
      <c r="H27" s="62"/>
      <c r="I27" s="62"/>
      <c r="J27" s="62"/>
      <c r="K27" s="62"/>
      <c r="L27" s="62"/>
    </row>
    <row r="28" spans="1:12" ht="15" customHeight="1" x14ac:dyDescent="0.2">
      <c r="A28" s="74">
        <f>SUM(Apero!A10)</f>
        <v>0</v>
      </c>
      <c r="B28" s="75">
        <f>Apero!B10</f>
        <v>0</v>
      </c>
      <c r="C28" s="76" t="str">
        <f>Apero!C10</f>
        <v>Salz</v>
      </c>
      <c r="D28" s="112" t="s">
        <v>168</v>
      </c>
      <c r="E28" s="73"/>
      <c r="G28" s="62"/>
      <c r="H28" s="62"/>
      <c r="I28" s="62"/>
      <c r="J28" s="62"/>
      <c r="K28" s="62"/>
      <c r="L28" s="62"/>
    </row>
    <row r="29" spans="1:12" ht="15" customHeight="1" x14ac:dyDescent="0.2">
      <c r="A29" s="74">
        <f>SUM(Apero!A11)</f>
        <v>0</v>
      </c>
      <c r="B29" s="75">
        <f>Apero!B11</f>
        <v>0</v>
      </c>
      <c r="C29" s="76" t="str">
        <f>Apero!C11</f>
        <v>Pfeffer aus der Mühle</v>
      </c>
      <c r="D29" s="112" t="s">
        <v>168</v>
      </c>
      <c r="E29" s="73"/>
      <c r="G29" s="62"/>
      <c r="H29" s="62"/>
      <c r="I29" s="62"/>
      <c r="J29" s="62"/>
      <c r="K29" s="62"/>
      <c r="L29" s="62"/>
    </row>
    <row r="30" spans="1:12" ht="15" customHeight="1" x14ac:dyDescent="0.2">
      <c r="A30" s="74">
        <f>SUM(Apero!A12)</f>
        <v>0</v>
      </c>
      <c r="B30" s="75">
        <f>Apero!B12</f>
        <v>0</v>
      </c>
      <c r="C30" s="76">
        <f>Apero!C12</f>
        <v>0</v>
      </c>
      <c r="D30" s="112">
        <f>SUM(Apero!D12)</f>
        <v>0</v>
      </c>
      <c r="E30" s="73"/>
      <c r="G30" s="62"/>
      <c r="H30" s="62"/>
      <c r="I30" s="62"/>
      <c r="J30" s="62"/>
      <c r="K30" s="62"/>
      <c r="L30" s="62"/>
    </row>
    <row r="31" spans="1:12" ht="15" customHeight="1" x14ac:dyDescent="0.2">
      <c r="A31" s="74">
        <f>SUM(Apero!A19)</f>
        <v>0</v>
      </c>
      <c r="B31" s="75">
        <f>Apero!B19</f>
        <v>0</v>
      </c>
      <c r="C31" s="76">
        <f>Apero!C19</f>
        <v>0</v>
      </c>
      <c r="D31" s="112">
        <f>SUM(Apero!D19)</f>
        <v>0</v>
      </c>
      <c r="E31" s="73"/>
      <c r="G31" s="62"/>
      <c r="H31" s="62"/>
      <c r="I31" s="62"/>
      <c r="J31" s="62"/>
      <c r="K31" s="62"/>
      <c r="L31" s="62"/>
    </row>
    <row r="32" spans="1:12" ht="15" customHeight="1" x14ac:dyDescent="0.2">
      <c r="A32" s="74">
        <f>SUM(Apero!A20)</f>
        <v>0</v>
      </c>
      <c r="B32" s="78">
        <f>Apero!B20</f>
        <v>0</v>
      </c>
      <c r="C32" s="76">
        <f>Apero!C20</f>
        <v>0</v>
      </c>
      <c r="D32" s="113">
        <f>SUM(Apero!D20)</f>
        <v>0</v>
      </c>
      <c r="E32" s="80"/>
      <c r="G32" s="62"/>
      <c r="H32" s="62"/>
      <c r="I32" s="62"/>
      <c r="J32" s="62"/>
      <c r="K32" s="62"/>
      <c r="L32" s="62"/>
    </row>
    <row r="33" spans="1:12" ht="16.5" customHeight="1" x14ac:dyDescent="0.2">
      <c r="A33" s="23" t="str">
        <f>Hauptgang!A2</f>
        <v>Entrecote double  (ca. 100 gr / Person) Kräuterbutter</v>
      </c>
      <c r="B33" s="24"/>
      <c r="C33" s="25"/>
      <c r="D33" s="34" t="s">
        <v>8</v>
      </c>
      <c r="E33" s="89"/>
    </row>
    <row r="34" spans="1:12" ht="15" customHeight="1" x14ac:dyDescent="0.2">
      <c r="A34" s="74">
        <f>SUM(Hauptgang!A4)</f>
        <v>0.4</v>
      </c>
      <c r="B34" s="75" t="str">
        <f>Hauptgang!B4</f>
        <v>Kg</v>
      </c>
      <c r="C34" s="76" t="str">
        <f>Hauptgang!C4</f>
        <v>Rindsentrecote</v>
      </c>
      <c r="D34" s="153" t="s">
        <v>167</v>
      </c>
      <c r="E34" s="73"/>
      <c r="G34" s="62"/>
      <c r="H34" s="62"/>
      <c r="I34" s="62"/>
      <c r="J34" s="62"/>
      <c r="K34" s="62"/>
      <c r="L34" s="62"/>
    </row>
    <row r="35" spans="1:12" ht="15" customHeight="1" x14ac:dyDescent="0.2">
      <c r="A35" s="74">
        <f>SUM(Hauptgang!A5)</f>
        <v>0</v>
      </c>
      <c r="B35" s="75">
        <f>Hauptgang!B5</f>
        <v>0</v>
      </c>
      <c r="C35" s="76">
        <f>Hauptgang!C5</f>
        <v>0</v>
      </c>
      <c r="D35" s="112">
        <f>SUM(Hauptgang!D5)</f>
        <v>0</v>
      </c>
      <c r="E35" s="73"/>
      <c r="G35" s="62"/>
      <c r="H35" s="62"/>
      <c r="I35" s="62"/>
      <c r="J35" s="62"/>
      <c r="K35" s="62"/>
      <c r="L35" s="62"/>
    </row>
    <row r="36" spans="1:12" ht="15" customHeight="1" x14ac:dyDescent="0.2">
      <c r="A36" s="74">
        <f>SUM(Hauptgang!A6)</f>
        <v>0</v>
      </c>
      <c r="B36" s="75">
        <f>Hauptgang!B6</f>
        <v>0</v>
      </c>
      <c r="C36" s="76" t="str">
        <f>Hauptgang!C6</f>
        <v>Olivenoel zum Einreiben</v>
      </c>
      <c r="D36" s="112" t="s">
        <v>168</v>
      </c>
      <c r="E36" s="73"/>
      <c r="G36" s="62"/>
      <c r="H36" s="62"/>
      <c r="I36" s="62"/>
      <c r="J36" s="62"/>
      <c r="K36" s="62"/>
      <c r="L36" s="62"/>
    </row>
    <row r="37" spans="1:12" ht="15" customHeight="1" x14ac:dyDescent="0.2">
      <c r="A37" s="74">
        <f>SUM(Hauptgang!A7)</f>
        <v>0</v>
      </c>
      <c r="B37" s="75">
        <f>Hauptgang!B7</f>
        <v>0</v>
      </c>
      <c r="C37" s="76" t="str">
        <f>Hauptgang!C7</f>
        <v>Meersalz aus der Mühle</v>
      </c>
      <c r="D37" s="112" t="s">
        <v>168</v>
      </c>
      <c r="E37" s="73"/>
      <c r="G37" s="62"/>
      <c r="H37" s="62"/>
      <c r="I37" s="62"/>
      <c r="J37" s="62"/>
      <c r="K37" s="62"/>
      <c r="L37" s="62"/>
    </row>
    <row r="38" spans="1:12" ht="15" customHeight="1" x14ac:dyDescent="0.2">
      <c r="A38" s="74">
        <f>SUM(Hauptgang!A8)</f>
        <v>0</v>
      </c>
      <c r="B38" s="75">
        <f>Hauptgang!B8</f>
        <v>0</v>
      </c>
      <c r="C38" s="76">
        <f>Hauptgang!C8</f>
        <v>0</v>
      </c>
      <c r="D38" s="112">
        <f>SUM(Hauptgang!D8)</f>
        <v>0</v>
      </c>
      <c r="E38" s="73"/>
      <c r="G38" s="62"/>
      <c r="H38" s="62"/>
      <c r="I38" s="62"/>
      <c r="J38" s="62"/>
      <c r="K38" s="62"/>
      <c r="L38" s="62"/>
    </row>
    <row r="39" spans="1:12" ht="15" customHeight="1" x14ac:dyDescent="0.2">
      <c r="A39" s="74">
        <f>SUM(Hauptgang!A20)</f>
        <v>0</v>
      </c>
      <c r="B39" s="78">
        <f>Hauptgang!B20</f>
        <v>0</v>
      </c>
      <c r="C39" s="76">
        <f>Hauptgang!C20</f>
        <v>0</v>
      </c>
      <c r="D39" s="113">
        <f>SUM(Hauptgang!D20)</f>
        <v>0</v>
      </c>
      <c r="E39" s="80"/>
      <c r="G39" s="62"/>
      <c r="H39" s="62"/>
      <c r="I39" s="62"/>
      <c r="J39" s="62"/>
      <c r="K39" s="62"/>
      <c r="L39" s="62"/>
    </row>
    <row r="40" spans="1:12" ht="16.5" customHeight="1" x14ac:dyDescent="0.2">
      <c r="A40" s="23" t="str">
        <f>Beilage1!A2</f>
        <v>Ofengemüse (Blechgemüse) mit Kartoffel</v>
      </c>
      <c r="B40" s="24"/>
      <c r="C40" s="25"/>
      <c r="D40" s="34" t="s">
        <v>8</v>
      </c>
      <c r="E40" s="89"/>
    </row>
    <row r="41" spans="1:12" ht="15" customHeight="1" x14ac:dyDescent="0.2">
      <c r="A41" s="74">
        <f>Beilage1!A4</f>
        <v>0.5</v>
      </c>
      <c r="B41" s="75" t="str">
        <f>Beilage1!B4</f>
        <v>Stk</v>
      </c>
      <c r="C41" s="76" t="str">
        <f>Beilage1!C4</f>
        <v>Peperoni grün</v>
      </c>
      <c r="D41" s="111">
        <f>SUM(Beilage1!D4)</f>
        <v>0</v>
      </c>
      <c r="E41" s="73"/>
      <c r="G41" s="62"/>
      <c r="H41" s="62"/>
      <c r="I41" s="62"/>
      <c r="J41" s="62"/>
      <c r="K41" s="62"/>
      <c r="L41" s="62"/>
    </row>
    <row r="42" spans="1:12" ht="15" customHeight="1" x14ac:dyDescent="0.2">
      <c r="A42" s="74">
        <f>Beilage1!A5</f>
        <v>0.5</v>
      </c>
      <c r="B42" s="75" t="str">
        <f>Beilage1!B5</f>
        <v>Stk</v>
      </c>
      <c r="C42" s="76" t="str">
        <f>Beilage1!C5</f>
        <v>Peperoni rot</v>
      </c>
      <c r="D42" s="112">
        <f>SUM(Beilage1!D5)</f>
        <v>0</v>
      </c>
      <c r="E42" s="73"/>
      <c r="G42" s="62"/>
      <c r="H42" s="62"/>
      <c r="I42" s="62"/>
      <c r="J42" s="62"/>
      <c r="K42" s="62"/>
      <c r="L42" s="62"/>
    </row>
    <row r="43" spans="1:12" ht="15" customHeight="1" x14ac:dyDescent="0.2">
      <c r="A43" s="74">
        <f>Beilage1!A6</f>
        <v>0.5</v>
      </c>
      <c r="B43" s="75" t="str">
        <f>Beilage1!B6</f>
        <v>Stk</v>
      </c>
      <c r="C43" s="76" t="str">
        <f>Beilage1!C6</f>
        <v>Peperoni gelb</v>
      </c>
      <c r="D43" s="112">
        <f>SUM(Beilage1!D6)</f>
        <v>0</v>
      </c>
      <c r="E43" s="73"/>
      <c r="G43" s="62"/>
      <c r="H43" s="62"/>
      <c r="I43" s="62"/>
      <c r="J43" s="62"/>
      <c r="K43" s="62"/>
      <c r="L43" s="62"/>
    </row>
    <row r="44" spans="1:12" ht="15" customHeight="1" x14ac:dyDescent="0.2">
      <c r="A44" s="74">
        <f>Beilage1!A7</f>
        <v>1</v>
      </c>
      <c r="B44" s="75" t="str">
        <f>Beilage1!B7</f>
        <v>Stk</v>
      </c>
      <c r="C44" s="76" t="str">
        <f>Beilage1!C7</f>
        <v>Zugetti grün</v>
      </c>
      <c r="D44" s="112">
        <f>SUM(Beilage1!D7)</f>
        <v>0</v>
      </c>
      <c r="E44" s="73"/>
      <c r="G44" s="62"/>
      <c r="H44" s="62"/>
      <c r="I44" s="62"/>
      <c r="J44" s="62"/>
      <c r="K44" s="62"/>
      <c r="L44" s="62"/>
    </row>
    <row r="45" spans="1:12" ht="15" customHeight="1" x14ac:dyDescent="0.2">
      <c r="A45" s="74">
        <f>Beilage1!A8</f>
        <v>1</v>
      </c>
      <c r="B45" s="75" t="str">
        <f>Beilage1!B8</f>
        <v>Stk</v>
      </c>
      <c r="C45" s="76" t="str">
        <f>Beilage1!C8</f>
        <v>Zugetti gelb</v>
      </c>
      <c r="D45" s="112">
        <f>SUM(Beilage1!D8)</f>
        <v>0</v>
      </c>
      <c r="E45" s="73"/>
      <c r="G45" s="62"/>
      <c r="H45" s="62"/>
      <c r="I45" s="62"/>
      <c r="J45" s="62"/>
      <c r="K45" s="62"/>
      <c r="L45" s="62"/>
    </row>
    <row r="46" spans="1:12" ht="15" customHeight="1" x14ac:dyDescent="0.2">
      <c r="A46" s="74">
        <f>Beilage1!A9</f>
        <v>2</v>
      </c>
      <c r="B46" s="75" t="str">
        <f>Beilage1!B9</f>
        <v>Stk</v>
      </c>
      <c r="C46" s="76" t="str">
        <f>Beilage1!C9</f>
        <v>Frühlingszwiebeln</v>
      </c>
      <c r="D46" s="112">
        <f>SUM(Beilage1!D9)</f>
        <v>0</v>
      </c>
      <c r="E46" s="73"/>
      <c r="G46" s="62"/>
      <c r="H46" s="62"/>
      <c r="I46" s="62"/>
      <c r="J46" s="62"/>
      <c r="K46" s="62"/>
      <c r="L46" s="62"/>
    </row>
    <row r="47" spans="1:12" ht="15" customHeight="1" x14ac:dyDescent="0.2">
      <c r="A47" s="74">
        <f>Beilage1!A10</f>
        <v>1</v>
      </c>
      <c r="B47" s="75" t="str">
        <f>Beilage1!B10</f>
        <v>Stk</v>
      </c>
      <c r="C47" s="76" t="str">
        <f>Beilage1!C10</f>
        <v xml:space="preserve">Aubergine </v>
      </c>
      <c r="D47" s="112">
        <f>SUM(Beilage1!D11)</f>
        <v>0</v>
      </c>
      <c r="E47" s="73"/>
      <c r="G47" s="62"/>
      <c r="H47" s="62"/>
      <c r="I47" s="62"/>
      <c r="J47" s="62"/>
      <c r="K47" s="62"/>
      <c r="L47" s="62"/>
    </row>
    <row r="48" spans="1:12" ht="15" customHeight="1" x14ac:dyDescent="0.2">
      <c r="A48" s="74">
        <f>Beilage1!A11</f>
        <v>2</v>
      </c>
      <c r="B48" s="75" t="str">
        <f>Beilage1!B11</f>
        <v>Stk</v>
      </c>
      <c r="C48" s="76" t="str">
        <f>Beilage1!C11</f>
        <v>Knoblauchzehen in Scheiben</v>
      </c>
      <c r="D48" s="112">
        <f>SUM(Beilage1!D10)</f>
        <v>0</v>
      </c>
      <c r="E48" s="73"/>
      <c r="G48" s="62"/>
      <c r="H48" s="62"/>
      <c r="I48" s="62"/>
      <c r="J48" s="62"/>
      <c r="K48" s="62"/>
      <c r="L48" s="62"/>
    </row>
    <row r="49" spans="1:12" ht="15" customHeight="1" x14ac:dyDescent="0.2">
      <c r="A49" s="74">
        <f>Beilage1!A12</f>
        <v>8</v>
      </c>
      <c r="B49" s="75" t="str">
        <f>Beilage1!B12</f>
        <v>Stk</v>
      </c>
      <c r="C49" s="76" t="str">
        <f>Beilage1!C12</f>
        <v>Cherri Tomaten halbiert</v>
      </c>
      <c r="D49" s="112">
        <f>SUM(Beilage1!D12)</f>
        <v>0</v>
      </c>
      <c r="E49" s="73"/>
      <c r="G49" s="62"/>
      <c r="H49" s="62"/>
      <c r="I49" s="62"/>
      <c r="J49" s="62"/>
      <c r="K49" s="62"/>
      <c r="L49" s="62"/>
    </row>
    <row r="50" spans="1:12" ht="15" customHeight="1" x14ac:dyDescent="0.2">
      <c r="A50" s="74">
        <f>Beilage1!A13</f>
        <v>8</v>
      </c>
      <c r="B50" s="75" t="str">
        <f>Beilage1!B13</f>
        <v>Stk</v>
      </c>
      <c r="C50" s="76" t="str">
        <f>Beilage1!C13</f>
        <v>Champignons</v>
      </c>
      <c r="D50" s="112">
        <f>SUM(Beilage1!D13)</f>
        <v>0</v>
      </c>
      <c r="E50" s="73"/>
      <c r="G50" s="62"/>
      <c r="H50" s="62"/>
      <c r="I50" s="62"/>
      <c r="J50" s="62"/>
      <c r="K50" s="62"/>
      <c r="L50" s="62"/>
    </row>
    <row r="51" spans="1:12" ht="15" customHeight="1" x14ac:dyDescent="0.2">
      <c r="A51" s="74">
        <f>Beilage1!A14</f>
        <v>0.4</v>
      </c>
      <c r="B51" s="75" t="str">
        <f>Beilage1!B14</f>
        <v>Kg</v>
      </c>
      <c r="C51" s="76" t="str">
        <f>Beilage1!C14</f>
        <v>Kartoffeln</v>
      </c>
      <c r="D51" s="112">
        <f>SUM(Beilage1!D14)</f>
        <v>0</v>
      </c>
      <c r="E51" s="73"/>
      <c r="G51" s="62"/>
      <c r="H51" s="62"/>
      <c r="I51" s="62"/>
      <c r="J51" s="62"/>
      <c r="K51" s="62"/>
      <c r="L51" s="62"/>
    </row>
    <row r="52" spans="1:12" ht="15" customHeight="1" x14ac:dyDescent="0.2">
      <c r="A52" s="74">
        <f>Beilage1!A15</f>
        <v>0.5</v>
      </c>
      <c r="B52" s="75" t="str">
        <f>Beilage1!B15</f>
        <v>Bund</v>
      </c>
      <c r="C52" s="76" t="str">
        <f>Beilage1!C15</f>
        <v>Thymian</v>
      </c>
      <c r="D52" s="112">
        <f>SUM(Beilage1!D15)</f>
        <v>0</v>
      </c>
      <c r="E52" s="73"/>
      <c r="G52" s="62"/>
      <c r="H52" s="62"/>
      <c r="I52" s="62"/>
      <c r="J52" s="62"/>
      <c r="K52" s="62"/>
      <c r="L52" s="62"/>
    </row>
    <row r="53" spans="1:12" ht="15" customHeight="1" x14ac:dyDescent="0.2">
      <c r="A53" s="74">
        <f>Beilage1!A16</f>
        <v>0.5</v>
      </c>
      <c r="B53" s="75" t="str">
        <f>Beilage1!B16</f>
        <v>Buind</v>
      </c>
      <c r="C53" s="76" t="str">
        <f>Beilage1!C16</f>
        <v>Rosmarin</v>
      </c>
      <c r="D53" s="112">
        <f>SUM(Beilage1!D16)</f>
        <v>0</v>
      </c>
      <c r="E53" s="73"/>
      <c r="G53" s="62"/>
      <c r="H53" s="62"/>
      <c r="I53" s="62"/>
      <c r="J53" s="62"/>
      <c r="K53" s="62"/>
      <c r="L53" s="62"/>
    </row>
    <row r="54" spans="1:12" ht="15" customHeight="1" x14ac:dyDescent="0.2">
      <c r="A54" s="74">
        <f>Beilage1!A17</f>
        <v>0</v>
      </c>
      <c r="B54" s="75">
        <f>Beilage1!B17</f>
        <v>0</v>
      </c>
      <c r="C54" s="76" t="str">
        <f>Beilage1!C17</f>
        <v>Gewürze nach belieben</v>
      </c>
      <c r="D54" s="112" t="s">
        <v>168</v>
      </c>
      <c r="E54" s="73"/>
      <c r="G54" s="62"/>
      <c r="H54" s="62"/>
      <c r="I54" s="62"/>
      <c r="J54" s="62"/>
      <c r="K54" s="62"/>
      <c r="L54" s="62"/>
    </row>
    <row r="55" spans="1:12" ht="15" customHeight="1" x14ac:dyDescent="0.2">
      <c r="A55" s="74">
        <f>Beilage1!A18</f>
        <v>0</v>
      </c>
      <c r="B55" s="75">
        <f>Beilage1!B18</f>
        <v>0</v>
      </c>
      <c r="C55" s="76">
        <f>Beilage1!C18</f>
        <v>0</v>
      </c>
      <c r="D55" s="112">
        <f>SUM(Beilage1!D18)</f>
        <v>0</v>
      </c>
      <c r="E55" s="73"/>
      <c r="G55" s="62"/>
      <c r="H55" s="62"/>
      <c r="I55" s="62"/>
      <c r="J55" s="62"/>
      <c r="K55" s="62"/>
      <c r="L55" s="62"/>
    </row>
    <row r="56" spans="1:12" ht="15" customHeight="1" x14ac:dyDescent="0.2">
      <c r="A56" s="74">
        <f>Beilage1!A19</f>
        <v>0</v>
      </c>
      <c r="B56" s="75">
        <f>Beilage1!B19</f>
        <v>0</v>
      </c>
      <c r="C56" s="76">
        <f>Beilage1!C19</f>
        <v>0</v>
      </c>
      <c r="D56" s="112">
        <f>SUM(Beilage1!D19)</f>
        <v>0</v>
      </c>
      <c r="E56" s="73"/>
      <c r="G56" s="62"/>
      <c r="H56" s="62"/>
      <c r="I56" s="62"/>
      <c r="J56" s="62"/>
      <c r="K56" s="62"/>
      <c r="L56" s="62"/>
    </row>
    <row r="57" spans="1:12" ht="15" customHeight="1" x14ac:dyDescent="0.2">
      <c r="A57" s="74">
        <f>Beilage1!A20</f>
        <v>0</v>
      </c>
      <c r="B57" s="78">
        <f>Beilage1!B20</f>
        <v>0</v>
      </c>
      <c r="C57" s="76">
        <f>Beilage1!C20</f>
        <v>0</v>
      </c>
      <c r="D57" s="113">
        <f>SUM(Beilage1!D20)</f>
        <v>0</v>
      </c>
      <c r="E57" s="80"/>
      <c r="G57" s="62"/>
      <c r="H57" s="62"/>
      <c r="I57" s="62"/>
      <c r="J57" s="62"/>
      <c r="K57" s="62"/>
      <c r="L57" s="62"/>
    </row>
    <row r="58" spans="1:12" ht="16.5" customHeight="1" x14ac:dyDescent="0.2">
      <c r="A58" s="23" t="str">
        <f>Dessert!A2</f>
        <v>Glasige Schoggi küchlein mit Olivenöl &amp; Meersalz und Vanille Eis</v>
      </c>
      <c r="B58" s="24"/>
      <c r="C58" s="25"/>
      <c r="D58" s="34" t="s">
        <v>8</v>
      </c>
      <c r="E58" s="89"/>
    </row>
    <row r="59" spans="1:12" ht="15" customHeight="1" x14ac:dyDescent="0.2">
      <c r="A59" s="74">
        <f>SUM(Dessert!A4)</f>
        <v>0</v>
      </c>
      <c r="B59" s="75">
        <f>Dessert!B4</f>
        <v>0</v>
      </c>
      <c r="C59" s="76" t="str">
        <f>Dessert!C4</f>
        <v>Teig</v>
      </c>
      <c r="D59" s="111">
        <f>SUM(Dessert!D4)</f>
        <v>0</v>
      </c>
      <c r="E59" s="73"/>
      <c r="G59" s="62"/>
      <c r="H59" s="62"/>
      <c r="I59" s="62"/>
      <c r="J59" s="62"/>
      <c r="K59" s="62"/>
      <c r="L59" s="62"/>
    </row>
    <row r="60" spans="1:12" ht="15" customHeight="1" x14ac:dyDescent="0.2">
      <c r="A60" s="74">
        <f>SUM(Dessert!A5)</f>
        <v>0.18</v>
      </c>
      <c r="B60" s="75" t="str">
        <f>Dessert!B5</f>
        <v>Kg</v>
      </c>
      <c r="C60" s="76" t="str">
        <f>Dessert!C5</f>
        <v>dunkle Schokolade</v>
      </c>
      <c r="D60" s="112">
        <f>SUM(Dessert!D5)</f>
        <v>0</v>
      </c>
      <c r="E60" s="73"/>
      <c r="G60" s="62"/>
      <c r="H60" s="62"/>
      <c r="I60" s="62"/>
      <c r="J60" s="62"/>
      <c r="K60" s="62"/>
      <c r="L60" s="62"/>
    </row>
    <row r="61" spans="1:12" ht="15" customHeight="1" x14ac:dyDescent="0.2">
      <c r="A61" s="74">
        <f>SUM(Dessert!A6)</f>
        <v>0.09</v>
      </c>
      <c r="B61" s="75" t="str">
        <f>Dessert!B6</f>
        <v>Kg</v>
      </c>
      <c r="C61" s="76" t="str">
        <f>Dessert!C6</f>
        <v>Butter</v>
      </c>
      <c r="D61" s="112">
        <f>SUM(Dessert!D6)</f>
        <v>0</v>
      </c>
      <c r="E61" s="73"/>
      <c r="G61" s="62"/>
      <c r="H61" s="62"/>
      <c r="I61" s="62"/>
      <c r="J61" s="62"/>
      <c r="K61" s="62"/>
      <c r="L61" s="62"/>
    </row>
    <row r="62" spans="1:12" ht="15" customHeight="1" x14ac:dyDescent="0.2">
      <c r="A62" s="74">
        <f>SUM(Dessert!A7)</f>
        <v>0.06</v>
      </c>
      <c r="B62" s="75" t="str">
        <f>Dessert!B7</f>
        <v>Kg</v>
      </c>
      <c r="C62" s="76" t="str">
        <f>Dessert!C7</f>
        <v>Zucker</v>
      </c>
      <c r="D62" s="112">
        <f>SUM(Dessert!D7)</f>
        <v>0</v>
      </c>
      <c r="E62" s="73"/>
      <c r="G62" s="62"/>
      <c r="H62" s="62"/>
      <c r="I62" s="62"/>
      <c r="J62" s="62"/>
      <c r="K62" s="62"/>
      <c r="L62" s="62"/>
    </row>
    <row r="63" spans="1:12" ht="15" customHeight="1" x14ac:dyDescent="0.2">
      <c r="A63" s="74">
        <f>SUM(Dessert!A8)</f>
        <v>0.02</v>
      </c>
      <c r="B63" s="75" t="str">
        <f>Dessert!B8</f>
        <v>Kg</v>
      </c>
      <c r="C63" s="76" t="str">
        <f>Dessert!C8</f>
        <v>Mehl</v>
      </c>
      <c r="D63" s="112">
        <f>SUM(Dessert!D8)</f>
        <v>0</v>
      </c>
      <c r="E63" s="73"/>
      <c r="G63" s="62"/>
      <c r="H63" s="62"/>
      <c r="I63" s="62"/>
      <c r="J63" s="62"/>
      <c r="K63" s="62"/>
      <c r="L63" s="62"/>
    </row>
    <row r="64" spans="1:12" ht="15" customHeight="1" x14ac:dyDescent="0.2">
      <c r="A64" s="74">
        <f>SUM(Dessert!A9)</f>
        <v>3</v>
      </c>
      <c r="B64" s="75" t="str">
        <f>Dessert!B9</f>
        <v>Stk</v>
      </c>
      <c r="C64" s="76" t="str">
        <f>Dessert!C9</f>
        <v>Eier</v>
      </c>
      <c r="D64" s="112">
        <f>SUM(Dessert!D9)</f>
        <v>0</v>
      </c>
      <c r="E64" s="73"/>
      <c r="G64" s="62"/>
      <c r="H64" s="62"/>
      <c r="I64" s="62"/>
      <c r="J64" s="62"/>
      <c r="K64" s="62"/>
      <c r="L64" s="62"/>
    </row>
    <row r="65" spans="1:12" ht="15" customHeight="1" x14ac:dyDescent="0.2">
      <c r="A65" s="74">
        <f>SUM(Dessert!A10)</f>
        <v>3</v>
      </c>
      <c r="B65" s="75" t="str">
        <f>Dessert!B10</f>
        <v>Stk</v>
      </c>
      <c r="C65" s="76" t="str">
        <f>Dessert!C10</f>
        <v>Eigelb</v>
      </c>
      <c r="D65" s="112">
        <f>SUM(Dessert!D10)</f>
        <v>0</v>
      </c>
      <c r="E65" s="73"/>
      <c r="G65" s="62"/>
      <c r="H65" s="62"/>
      <c r="I65" s="62"/>
      <c r="J65" s="62"/>
      <c r="K65" s="62"/>
      <c r="L65" s="62"/>
    </row>
    <row r="66" spans="1:12" ht="15" customHeight="1" x14ac:dyDescent="0.2">
      <c r="A66" s="74">
        <f>SUM(Dessert!A11)</f>
        <v>0</v>
      </c>
      <c r="B66" s="75">
        <f>Dessert!B11</f>
        <v>0</v>
      </c>
      <c r="C66" s="76">
        <f>Dessert!C11</f>
        <v>0</v>
      </c>
      <c r="D66" s="112">
        <f>SUM(Dessert!D11)</f>
        <v>0</v>
      </c>
      <c r="E66" s="73"/>
      <c r="G66" s="62"/>
      <c r="H66" s="62"/>
      <c r="I66" s="62"/>
      <c r="J66" s="62"/>
      <c r="K66" s="62"/>
      <c r="L66" s="62"/>
    </row>
    <row r="67" spans="1:12" ht="15" customHeight="1" x14ac:dyDescent="0.2">
      <c r="A67" s="74">
        <f>SUM(Dessert!A12)</f>
        <v>0.2</v>
      </c>
      <c r="B67" s="75" t="str">
        <f>Dessert!B12</f>
        <v>Kg</v>
      </c>
      <c r="C67" s="76" t="str">
        <f>Dessert!C12</f>
        <v xml:space="preserve">Himmbeeren Sorbet (oder andere Beeren) </v>
      </c>
      <c r="D67" s="112">
        <f>SUM(Dessert!D12)</f>
        <v>0</v>
      </c>
      <c r="E67" s="73"/>
      <c r="G67" s="62"/>
      <c r="H67" s="62"/>
      <c r="I67" s="62"/>
      <c r="J67" s="62"/>
      <c r="K67" s="62"/>
      <c r="L67" s="62"/>
    </row>
    <row r="68" spans="1:12" ht="15" customHeight="1" x14ac:dyDescent="0.2">
      <c r="A68" s="74"/>
      <c r="B68" s="75">
        <f>Dessert!B13</f>
        <v>0</v>
      </c>
      <c r="C68" s="76" t="str">
        <f>Dessert!C13</f>
        <v>Oliven Oel zum beträufeln</v>
      </c>
      <c r="D68" s="112" t="s">
        <v>168</v>
      </c>
      <c r="E68" s="73"/>
      <c r="G68" s="62"/>
      <c r="H68" s="62"/>
      <c r="I68" s="62"/>
      <c r="J68" s="62"/>
      <c r="K68" s="62"/>
      <c r="L68" s="62"/>
    </row>
    <row r="69" spans="1:12" ht="15" customHeight="1" x14ac:dyDescent="0.2">
      <c r="A69" s="74"/>
      <c r="B69" s="75">
        <f>Dessert!B14</f>
        <v>0</v>
      </c>
      <c r="C69" s="76" t="str">
        <f>Dessert!C14</f>
        <v>Salz aus der Mühle</v>
      </c>
      <c r="D69" s="112" t="s">
        <v>168</v>
      </c>
      <c r="E69" s="73"/>
      <c r="G69" s="62"/>
      <c r="H69" s="62"/>
      <c r="I69" s="62"/>
      <c r="J69" s="62"/>
      <c r="K69" s="62"/>
      <c r="L69" s="62"/>
    </row>
    <row r="70" spans="1:12" ht="15" customHeight="1" x14ac:dyDescent="0.2">
      <c r="A70" s="74">
        <f>SUM(Dessert!A15)</f>
        <v>1</v>
      </c>
      <c r="B70" s="75">
        <f>Dessert!B15</f>
        <v>0</v>
      </c>
      <c r="C70" s="76" t="str">
        <f>Dessert!C15</f>
        <v>Wegwerf Dressier Sack</v>
      </c>
      <c r="D70" s="112">
        <f>SUM(Dessert!D15)</f>
        <v>0</v>
      </c>
      <c r="E70" s="73"/>
      <c r="G70" s="62"/>
      <c r="H70" s="62"/>
      <c r="I70" s="62"/>
      <c r="J70" s="62"/>
      <c r="K70" s="62"/>
      <c r="L70" s="62"/>
    </row>
    <row r="71" spans="1:12" ht="15" customHeight="1" x14ac:dyDescent="0.2">
      <c r="A71" s="74">
        <f>SUM(Dessert!A20)</f>
        <v>0</v>
      </c>
      <c r="B71" s="78">
        <f>Dessert!B20</f>
        <v>0</v>
      </c>
      <c r="C71" s="76">
        <f>Dessert!C20</f>
        <v>0</v>
      </c>
      <c r="D71" s="113">
        <f>SUM(Dessert!D20)</f>
        <v>0</v>
      </c>
      <c r="E71" s="80"/>
      <c r="G71" s="62"/>
      <c r="H71" s="62"/>
      <c r="I71" s="62"/>
      <c r="J71" s="62"/>
      <c r="K71" s="62"/>
      <c r="L71" s="62"/>
    </row>
    <row r="72" spans="1:12" ht="16.5" customHeight="1" x14ac:dyDescent="0.2">
      <c r="A72" s="23" t="str">
        <f>'Diverses Tisch 1'!A2</f>
        <v>Roquefort-Butter</v>
      </c>
      <c r="B72" s="24"/>
      <c r="C72" s="25"/>
      <c r="D72" s="34"/>
      <c r="E72" s="89"/>
    </row>
    <row r="73" spans="1:12" ht="15" customHeight="1" x14ac:dyDescent="0.2">
      <c r="A73" s="74">
        <f>SUM('Diverses Tisch 1'!A4)</f>
        <v>0.25</v>
      </c>
      <c r="B73" s="75" t="str">
        <f>'Diverses Tisch 1'!B4</f>
        <v>Kg</v>
      </c>
      <c r="C73" s="76" t="str">
        <f>'Diverses Tisch 1'!C4</f>
        <v>Kochbutter sehr schaumig schlagen</v>
      </c>
      <c r="D73" s="111">
        <f>'Diverses Tisch 1'!D4</f>
        <v>0</v>
      </c>
      <c r="E73" s="73"/>
      <c r="G73" s="62"/>
      <c r="H73" s="62"/>
      <c r="I73" s="62"/>
      <c r="J73" s="62"/>
      <c r="K73" s="62"/>
      <c r="L73" s="62"/>
    </row>
    <row r="74" spans="1:12" ht="15" customHeight="1" x14ac:dyDescent="0.2">
      <c r="A74" s="74">
        <f>SUM('Diverses Tisch 1'!A5)</f>
        <v>0.06</v>
      </c>
      <c r="B74" s="75" t="str">
        <f>'Diverses Tisch 1'!B5</f>
        <v>Kg</v>
      </c>
      <c r="C74" s="76" t="str">
        <f>'Diverses Tisch 1'!C5</f>
        <v>Roqufort</v>
      </c>
      <c r="D74" s="112">
        <f>'Diverses Tisch 1'!D5</f>
        <v>0</v>
      </c>
      <c r="E74" s="73"/>
      <c r="G74" s="62"/>
      <c r="H74" s="62"/>
      <c r="I74" s="62"/>
      <c r="J74" s="62"/>
      <c r="K74" s="62"/>
      <c r="L74" s="62"/>
    </row>
    <row r="75" spans="1:12" ht="15" customHeight="1" x14ac:dyDescent="0.2">
      <c r="A75" s="74">
        <f>SUM('Diverses Tisch 1'!A6)</f>
        <v>0.02</v>
      </c>
      <c r="B75" s="75" t="str">
        <f>'Diverses Tisch 1'!B6</f>
        <v>Kg</v>
      </c>
      <c r="C75" s="76" t="str">
        <f>'Diverses Tisch 1'!C6</f>
        <v>Danablu</v>
      </c>
      <c r="D75" s="112">
        <f>'Diverses Tisch 1'!D6</f>
        <v>0</v>
      </c>
      <c r="E75" s="73"/>
      <c r="G75" s="62"/>
      <c r="H75" s="62"/>
      <c r="I75" s="62"/>
      <c r="J75" s="62"/>
      <c r="K75" s="62"/>
      <c r="L75" s="62"/>
    </row>
    <row r="76" spans="1:12" ht="15" customHeight="1" x14ac:dyDescent="0.2">
      <c r="A76" s="74">
        <f>SUM('Diverses Tisch 1'!A7)</f>
        <v>0.01</v>
      </c>
      <c r="B76" s="75" t="str">
        <f>'Diverses Tisch 1'!B7</f>
        <v>Kg</v>
      </c>
      <c r="C76" s="76" t="str">
        <f>'Diverses Tisch 1'!C7</f>
        <v xml:space="preserve">Schnittlauch </v>
      </c>
      <c r="D76" s="112">
        <f>'Diverses Tisch 1'!D7</f>
        <v>0</v>
      </c>
      <c r="E76" s="73"/>
      <c r="G76" s="62"/>
      <c r="H76" s="62"/>
      <c r="I76" s="62"/>
      <c r="J76" s="62"/>
      <c r="K76" s="62"/>
      <c r="L76" s="62"/>
    </row>
    <row r="77" spans="1:12" ht="15" customHeight="1" x14ac:dyDescent="0.2">
      <c r="A77" s="74">
        <f>SUM('Diverses Tisch 1'!A8)</f>
        <v>0.01</v>
      </c>
      <c r="B77" s="75" t="str">
        <f>'Diverses Tisch 1'!B8</f>
        <v>Kg</v>
      </c>
      <c r="C77" s="76" t="str">
        <f>'Diverses Tisch 1'!C8</f>
        <v>Peterli</v>
      </c>
      <c r="D77" s="112">
        <f>'Diverses Tisch 1'!D8</f>
        <v>0</v>
      </c>
      <c r="E77" s="73"/>
      <c r="G77" s="62"/>
      <c r="H77" s="62"/>
      <c r="I77" s="62"/>
      <c r="J77" s="62"/>
      <c r="K77" s="62"/>
      <c r="L77" s="62"/>
    </row>
    <row r="78" spans="1:12" ht="15" customHeight="1" x14ac:dyDescent="0.2">
      <c r="A78" s="74">
        <f>SUM('Diverses Tisch 1'!A9)</f>
        <v>0.01</v>
      </c>
      <c r="B78" s="75" t="str">
        <f>'Diverses Tisch 1'!B9</f>
        <v>Kg</v>
      </c>
      <c r="C78" s="76" t="str">
        <f>'Diverses Tisch 1'!C9</f>
        <v>Maggikraut</v>
      </c>
      <c r="D78" s="112">
        <f>'Diverses Tisch 1'!D9</f>
        <v>0</v>
      </c>
      <c r="E78" s="73"/>
      <c r="G78" s="62"/>
      <c r="H78" s="62"/>
      <c r="I78" s="62"/>
      <c r="J78" s="62"/>
      <c r="K78" s="62"/>
      <c r="L78" s="62"/>
    </row>
    <row r="79" spans="1:12" ht="15" customHeight="1" x14ac:dyDescent="0.2">
      <c r="A79" s="74">
        <f>SUM('Diverses Tisch 1'!A10)</f>
        <v>0</v>
      </c>
      <c r="B79" s="75">
        <f>'Diverses Tisch 1'!B10</f>
        <v>0</v>
      </c>
      <c r="C79" s="76" t="str">
        <f>'Diverses Tisch 1'!C10</f>
        <v>Worcestersauce</v>
      </c>
      <c r="D79" s="112">
        <f>'Diverses Tisch 1'!D10</f>
        <v>0</v>
      </c>
      <c r="E79" s="73"/>
      <c r="G79" s="62"/>
      <c r="H79" s="62"/>
      <c r="I79" s="62"/>
      <c r="J79" s="62"/>
      <c r="K79" s="62"/>
      <c r="L79" s="62"/>
    </row>
    <row r="80" spans="1:12" ht="15" customHeight="1" x14ac:dyDescent="0.2">
      <c r="A80" s="74">
        <f>SUM('Diverses Tisch 1'!A11)</f>
        <v>0</v>
      </c>
      <c r="B80" s="75">
        <f>'Diverses Tisch 1'!B11</f>
        <v>0</v>
      </c>
      <c r="C80" s="76" t="str">
        <f>'Diverses Tisch 1'!C11</f>
        <v>Salz nach belieben</v>
      </c>
      <c r="D80" s="112">
        <f>'Diverses Tisch 1'!D11</f>
        <v>0</v>
      </c>
      <c r="E80" s="73"/>
      <c r="G80" s="62"/>
      <c r="H80" s="62"/>
      <c r="I80" s="62"/>
      <c r="J80" s="62"/>
      <c r="K80" s="62"/>
      <c r="L80" s="62"/>
    </row>
    <row r="81" spans="1:12" ht="15" customHeight="1" x14ac:dyDescent="0.2">
      <c r="A81" s="74">
        <f>SUM('Diverses Tisch 1'!A12)</f>
        <v>0</v>
      </c>
      <c r="B81" s="75">
        <f>'Diverses Tisch 1'!B12</f>
        <v>0</v>
      </c>
      <c r="C81" s="76" t="str">
        <f>'Diverses Tisch 1'!C12</f>
        <v xml:space="preserve">Pfeffer nach belieben </v>
      </c>
      <c r="D81" s="112">
        <f>'Diverses Tisch 1'!D12</f>
        <v>0</v>
      </c>
      <c r="E81" s="73"/>
      <c r="G81" s="62"/>
      <c r="H81" s="62"/>
      <c r="I81" s="62"/>
      <c r="J81" s="62"/>
      <c r="K81" s="62"/>
      <c r="L81" s="62"/>
    </row>
    <row r="82" spans="1:12" ht="15" customHeight="1" x14ac:dyDescent="0.2">
      <c r="A82" s="74">
        <f>SUM('Diverses Tisch 1'!A13)</f>
        <v>0</v>
      </c>
      <c r="B82" s="75">
        <f>'Diverses Tisch 1'!B13</f>
        <v>0</v>
      </c>
      <c r="C82" s="76">
        <f>'Diverses Tisch 1'!C13</f>
        <v>0</v>
      </c>
      <c r="D82" s="112">
        <f>'Diverses Tisch 1'!D13</f>
        <v>0</v>
      </c>
      <c r="E82" s="73"/>
      <c r="G82" s="62"/>
      <c r="H82" s="62"/>
      <c r="I82" s="62"/>
      <c r="J82" s="62"/>
      <c r="K82" s="62"/>
      <c r="L82" s="62"/>
    </row>
    <row r="83" spans="1:12" ht="15" customHeight="1" x14ac:dyDescent="0.2">
      <c r="A83" s="77">
        <f>SUM('Diverses Tisch 1'!A20)</f>
        <v>0</v>
      </c>
      <c r="B83" s="78">
        <f>'Diverses Tisch 1'!B20</f>
        <v>0</v>
      </c>
      <c r="C83" s="79">
        <f>'Diverses Tisch 1'!C20</f>
        <v>0</v>
      </c>
      <c r="D83" s="113">
        <f>'Diverses Tisch 1'!D20</f>
        <v>0</v>
      </c>
      <c r="E83" s="80"/>
      <c r="G83" s="62"/>
      <c r="H83" s="62"/>
      <c r="I83" s="62"/>
      <c r="J83" s="62"/>
      <c r="K83" s="62"/>
      <c r="L83" s="62"/>
    </row>
    <row r="84" spans="1:12" ht="16.5" customHeight="1" x14ac:dyDescent="0.2">
      <c r="A84" s="23" t="str">
        <f>'Diverses Tisch 2'!A2</f>
        <v>Mexicaine-Butter</v>
      </c>
      <c r="B84" s="24"/>
      <c r="C84" s="25"/>
      <c r="D84" s="34"/>
      <c r="E84" s="89"/>
    </row>
    <row r="85" spans="1:12" ht="15" customHeight="1" x14ac:dyDescent="0.2">
      <c r="A85" s="74">
        <f>'Diverses Tisch 2'!A4</f>
        <v>0.25</v>
      </c>
      <c r="B85" s="75" t="str">
        <f>'Diverses Tisch 2'!B4</f>
        <v>Kg</v>
      </c>
      <c r="C85" s="76" t="str">
        <f>'Diverses Tisch 2'!C4</f>
        <v>Kochbutter sehr schaumig schlagen</v>
      </c>
      <c r="D85" s="111">
        <f>'Diverses Tisch 1'!D22</f>
        <v>0</v>
      </c>
      <c r="E85" s="73"/>
      <c r="G85" s="62"/>
      <c r="H85" s="62"/>
      <c r="I85" s="62"/>
      <c r="J85" s="62"/>
      <c r="K85" s="62"/>
      <c r="L85" s="62"/>
    </row>
    <row r="86" spans="1:12" ht="15" customHeight="1" x14ac:dyDescent="0.2">
      <c r="A86" s="74">
        <f>'Diverses Tisch 2'!A5</f>
        <v>0.08</v>
      </c>
      <c r="B86" s="75" t="str">
        <f>'Diverses Tisch 2'!B5</f>
        <v>Kg</v>
      </c>
      <c r="C86" s="76" t="str">
        <f>'Diverses Tisch 2'!C5</f>
        <v>Peperoni farbig</v>
      </c>
      <c r="D86" s="112">
        <f>'Diverses Tisch 1'!D23</f>
        <v>0</v>
      </c>
      <c r="E86" s="73"/>
      <c r="G86" s="62"/>
      <c r="H86" s="62"/>
      <c r="I86" s="62"/>
      <c r="J86" s="62"/>
      <c r="K86" s="62"/>
      <c r="L86" s="62"/>
    </row>
    <row r="87" spans="1:12" ht="15" customHeight="1" x14ac:dyDescent="0.2">
      <c r="A87" s="74">
        <f>'Diverses Tisch 2'!A6</f>
        <v>0.5</v>
      </c>
      <c r="B87" s="75" t="str">
        <f>'Diverses Tisch 2'!B6</f>
        <v>Kg</v>
      </c>
      <c r="C87" s="76" t="str">
        <f>'Diverses Tisch 2'!C6</f>
        <v>Peperoncini ohne Kernen</v>
      </c>
      <c r="D87" s="112">
        <f>'Diverses Tisch 1'!D24</f>
        <v>0</v>
      </c>
      <c r="E87" s="73"/>
      <c r="G87" s="62"/>
      <c r="H87" s="62"/>
      <c r="I87" s="62"/>
      <c r="J87" s="62"/>
      <c r="K87" s="62"/>
      <c r="L87" s="62"/>
    </row>
    <row r="88" spans="1:12" ht="15" customHeight="1" x14ac:dyDescent="0.2">
      <c r="A88" s="74">
        <f>'Diverses Tisch 2'!A7</f>
        <v>0.04</v>
      </c>
      <c r="B88" s="75" t="str">
        <f>'Diverses Tisch 2'!B7</f>
        <v>Kg</v>
      </c>
      <c r="C88" s="76" t="str">
        <f>'Diverses Tisch 2'!C7</f>
        <v>Zwiebeln</v>
      </c>
      <c r="D88" s="112">
        <f>'Diverses Tisch 1'!D25</f>
        <v>0</v>
      </c>
      <c r="E88" s="73"/>
      <c r="G88" s="62"/>
      <c r="H88" s="62"/>
      <c r="I88" s="62"/>
      <c r="J88" s="62"/>
      <c r="K88" s="62"/>
      <c r="L88" s="62"/>
    </row>
    <row r="89" spans="1:12" ht="15" customHeight="1" x14ac:dyDescent="0.2">
      <c r="A89" s="74">
        <f>'Diverses Tisch 2'!A8</f>
        <v>0.01</v>
      </c>
      <c r="B89" s="75" t="str">
        <f>'Diverses Tisch 2'!B8</f>
        <v>Kg</v>
      </c>
      <c r="C89" s="76" t="str">
        <f>'Diverses Tisch 2'!C8</f>
        <v>Peterli</v>
      </c>
      <c r="D89" s="112">
        <f>'Diverses Tisch 1'!D26</f>
        <v>0</v>
      </c>
      <c r="E89" s="73"/>
      <c r="G89" s="62"/>
      <c r="H89" s="62"/>
      <c r="I89" s="62"/>
      <c r="J89" s="62"/>
      <c r="K89" s="62"/>
      <c r="L89" s="62"/>
    </row>
    <row r="90" spans="1:12" ht="15" customHeight="1" x14ac:dyDescent="0.2">
      <c r="A90" s="74">
        <f>'Diverses Tisch 2'!A9</f>
        <v>1</v>
      </c>
      <c r="B90" s="75" t="str">
        <f>'Diverses Tisch 2'!B9</f>
        <v>El</v>
      </c>
      <c r="C90" s="76" t="str">
        <f>'Diverses Tisch 2'!C9</f>
        <v>Tomatenpüree</v>
      </c>
      <c r="D90" s="112">
        <f>'Diverses Tisch 1'!D27</f>
        <v>0</v>
      </c>
      <c r="E90" s="73"/>
      <c r="G90" s="62"/>
      <c r="H90" s="62"/>
      <c r="I90" s="62"/>
      <c r="J90" s="62"/>
      <c r="K90" s="62"/>
      <c r="L90" s="62"/>
    </row>
    <row r="91" spans="1:12" ht="15" customHeight="1" x14ac:dyDescent="0.2">
      <c r="A91" s="74">
        <f>'Diverses Tisch 2'!A10</f>
        <v>0</v>
      </c>
      <c r="B91" s="75">
        <f>'Diverses Tisch 2'!B10</f>
        <v>0</v>
      </c>
      <c r="C91" s="76" t="str">
        <f>'Diverses Tisch 2'!C10</f>
        <v>Sambal Olek</v>
      </c>
      <c r="D91" s="112">
        <f>'Diverses Tisch 1'!D28</f>
        <v>0</v>
      </c>
      <c r="E91" s="73"/>
      <c r="G91" s="62"/>
      <c r="H91" s="62"/>
      <c r="I91" s="62"/>
      <c r="J91" s="62"/>
      <c r="K91" s="62"/>
      <c r="L91" s="62"/>
    </row>
    <row r="92" spans="1:12" ht="15" customHeight="1" x14ac:dyDescent="0.2">
      <c r="A92" s="74">
        <f>'Diverses Tisch 2'!A11</f>
        <v>0</v>
      </c>
      <c r="B92" s="75">
        <f>'Diverses Tisch 2'!B11</f>
        <v>0</v>
      </c>
      <c r="C92" s="76" t="str">
        <f>'Diverses Tisch 2'!C11</f>
        <v>Paprika nach belieben</v>
      </c>
      <c r="D92" s="112">
        <f>'Diverses Tisch 1'!D29</f>
        <v>0</v>
      </c>
      <c r="E92" s="73"/>
      <c r="G92" s="62"/>
      <c r="H92" s="62"/>
      <c r="I92" s="62"/>
      <c r="J92" s="62"/>
      <c r="K92" s="62"/>
      <c r="L92" s="62"/>
    </row>
    <row r="93" spans="1:12" ht="15" customHeight="1" x14ac:dyDescent="0.2">
      <c r="A93" s="74">
        <f>'Diverses Tisch 2'!A12</f>
        <v>0</v>
      </c>
      <c r="B93" s="75">
        <f>'Diverses Tisch 2'!B12</f>
        <v>0</v>
      </c>
      <c r="C93" s="76" t="str">
        <f>'Diverses Tisch 2'!C12</f>
        <v>Salz nach belieben</v>
      </c>
      <c r="D93" s="112">
        <f>'Diverses Tisch 1'!D30</f>
        <v>0</v>
      </c>
      <c r="E93" s="73"/>
      <c r="G93" s="62"/>
      <c r="H93" s="62"/>
      <c r="I93" s="62"/>
      <c r="J93" s="62"/>
      <c r="K93" s="62"/>
      <c r="L93" s="62"/>
    </row>
    <row r="94" spans="1:12" ht="15" customHeight="1" x14ac:dyDescent="0.2">
      <c r="A94" s="74">
        <f>'Diverses Tisch 2'!A13</f>
        <v>0</v>
      </c>
      <c r="B94" s="75">
        <f>'Diverses Tisch 2'!B13</f>
        <v>0</v>
      </c>
      <c r="C94" s="76" t="str">
        <f>'Diverses Tisch 2'!C13</f>
        <v>Worcestersauce</v>
      </c>
      <c r="D94" s="112">
        <f>'Diverses Tisch 1'!D31</f>
        <v>0</v>
      </c>
      <c r="E94" s="73"/>
      <c r="G94" s="62"/>
      <c r="H94" s="62"/>
      <c r="I94" s="62"/>
      <c r="J94" s="62"/>
      <c r="K94" s="62"/>
      <c r="L94" s="62"/>
    </row>
    <row r="95" spans="1:12" ht="15" customHeight="1" x14ac:dyDescent="0.2">
      <c r="A95" s="74">
        <f>'Diverses Tisch 2'!A14</f>
        <v>0</v>
      </c>
      <c r="B95" s="75">
        <f>'Diverses Tisch 2'!B14</f>
        <v>0</v>
      </c>
      <c r="C95" s="76" t="str">
        <f>'Diverses Tisch 2'!C14</f>
        <v>Zitronenaroma</v>
      </c>
      <c r="D95" s="112">
        <f>'Diverses Tisch 1'!D32</f>
        <v>0</v>
      </c>
      <c r="E95" s="73"/>
      <c r="G95" s="62"/>
      <c r="H95" s="62"/>
      <c r="I95" s="62"/>
      <c r="J95" s="62"/>
      <c r="K95" s="62"/>
      <c r="L95" s="62"/>
    </row>
    <row r="96" spans="1:12" ht="15" customHeight="1" x14ac:dyDescent="0.2">
      <c r="A96" s="74">
        <f>SUM('Diverses Tisch 1'!A33)</f>
        <v>0</v>
      </c>
      <c r="B96" s="75">
        <f>'Diverses Tisch 1'!B33</f>
        <v>0</v>
      </c>
      <c r="C96" s="76" t="str">
        <f>'Diverses Tisch 2'!C15</f>
        <v>Tomaten - Ketchup</v>
      </c>
      <c r="D96" s="112">
        <f>'Diverses Tisch 1'!D33</f>
        <v>0</v>
      </c>
      <c r="E96" s="73"/>
      <c r="G96" s="62"/>
      <c r="H96" s="62"/>
      <c r="I96" s="62"/>
      <c r="J96" s="62"/>
      <c r="K96" s="62"/>
      <c r="L96" s="62"/>
    </row>
    <row r="97" spans="1:12" ht="15" customHeight="1" x14ac:dyDescent="0.2">
      <c r="A97" s="74">
        <f>SUM('Diverses Tisch 1'!A34)</f>
        <v>0</v>
      </c>
      <c r="B97" s="75">
        <f>'Diverses Tisch 1'!B34</f>
        <v>0</v>
      </c>
      <c r="C97" s="76">
        <f>'Diverses Tisch 1'!C34</f>
        <v>0</v>
      </c>
      <c r="D97" s="112">
        <f>'Diverses Tisch 1'!D34</f>
        <v>0</v>
      </c>
      <c r="E97" s="73"/>
      <c r="G97" s="62"/>
      <c r="H97" s="62"/>
      <c r="I97" s="62"/>
      <c r="J97" s="62"/>
      <c r="K97" s="62"/>
      <c r="L97" s="62"/>
    </row>
    <row r="98" spans="1:12" ht="15" customHeight="1" x14ac:dyDescent="0.2">
      <c r="A98" s="77">
        <f>SUM('Diverses Tisch 1'!A38)</f>
        <v>0</v>
      </c>
      <c r="B98" s="78">
        <f>'Diverses Tisch 1'!B38</f>
        <v>0</v>
      </c>
      <c r="C98" s="79">
        <f>'Diverses Tisch 1'!C38</f>
        <v>0</v>
      </c>
      <c r="D98" s="113">
        <f>'Diverses Tisch 1'!D38</f>
        <v>0</v>
      </c>
      <c r="E98" s="80"/>
      <c r="G98" s="62"/>
      <c r="H98" s="62"/>
      <c r="I98" s="62"/>
      <c r="J98" s="62"/>
      <c r="K98" s="62"/>
      <c r="L98" s="62"/>
    </row>
    <row r="99" spans="1:12" ht="16.5" customHeight="1" x14ac:dyDescent="0.2">
      <c r="A99" s="23" t="str">
        <f>'Diverses Tisch 3'!A2</f>
        <v>Pesto-Butter</v>
      </c>
      <c r="B99" s="24"/>
      <c r="C99" s="25"/>
      <c r="D99" s="34"/>
      <c r="E99" s="89"/>
    </row>
    <row r="100" spans="1:12" ht="15" customHeight="1" x14ac:dyDescent="0.2">
      <c r="A100" s="74">
        <f>'Diverses Tisch 3'!A4</f>
        <v>0.25</v>
      </c>
      <c r="B100" s="74" t="str">
        <f>'Diverses Tisch 3'!B4</f>
        <v>Kg</v>
      </c>
      <c r="C100" s="155" t="str">
        <f>'Diverses Tisch 3'!C4</f>
        <v>Kochbutter sehr schaumig schlagen</v>
      </c>
      <c r="D100" s="111">
        <f>'Diverses Tisch 1'!D40</f>
        <v>0</v>
      </c>
      <c r="E100" s="73"/>
      <c r="G100" s="62"/>
      <c r="H100" s="62"/>
      <c r="I100" s="62"/>
      <c r="J100" s="62"/>
      <c r="K100" s="62"/>
      <c r="L100" s="62"/>
    </row>
    <row r="101" spans="1:12" ht="15" customHeight="1" x14ac:dyDescent="0.2">
      <c r="A101" s="74">
        <f>'Diverses Tisch 3'!A5</f>
        <v>0.5</v>
      </c>
      <c r="B101" s="74" t="str">
        <f>'Diverses Tisch 3'!B5</f>
        <v>Bund</v>
      </c>
      <c r="C101" s="155" t="str">
        <f>'Diverses Tisch 3'!C5</f>
        <v>Basilikum gerüsten</v>
      </c>
      <c r="D101" s="112">
        <f>'Diverses Tisch 1'!D41</f>
        <v>0</v>
      </c>
      <c r="E101" s="73"/>
      <c r="G101" s="62"/>
      <c r="H101" s="62"/>
      <c r="I101" s="62"/>
      <c r="J101" s="62"/>
      <c r="K101" s="62"/>
      <c r="L101" s="62"/>
    </row>
    <row r="102" spans="1:12" ht="15" customHeight="1" x14ac:dyDescent="0.2">
      <c r="A102" s="74">
        <f>'Diverses Tisch 3'!A6</f>
        <v>0.5</v>
      </c>
      <c r="B102" s="74" t="str">
        <f>'Diverses Tisch 3'!B6</f>
        <v>Bund</v>
      </c>
      <c r="C102" s="155" t="str">
        <f>'Diverses Tisch 3'!C6</f>
        <v>Salbei gerüstet</v>
      </c>
      <c r="D102" s="112">
        <f>'Diverses Tisch 1'!D42</f>
        <v>0</v>
      </c>
      <c r="E102" s="73"/>
      <c r="G102" s="62"/>
      <c r="H102" s="62"/>
      <c r="I102" s="62"/>
      <c r="J102" s="62"/>
      <c r="K102" s="62"/>
      <c r="L102" s="62"/>
    </row>
    <row r="103" spans="1:12" ht="15" customHeight="1" x14ac:dyDescent="0.2">
      <c r="A103" s="74">
        <f>'Diverses Tisch 3'!A7</f>
        <v>0.04</v>
      </c>
      <c r="B103" s="74" t="str">
        <f>'Diverses Tisch 3'!B7</f>
        <v>Bund</v>
      </c>
      <c r="C103" s="155" t="str">
        <f>'Diverses Tisch 3'!C7</f>
        <v>Oregano gerüstet</v>
      </c>
      <c r="D103" s="112">
        <f>'Diverses Tisch 1'!D43</f>
        <v>0</v>
      </c>
      <c r="E103" s="73"/>
      <c r="G103" s="62"/>
      <c r="H103" s="62"/>
      <c r="I103" s="62"/>
      <c r="J103" s="62"/>
      <c r="K103" s="62"/>
      <c r="L103" s="62"/>
    </row>
    <row r="104" spans="1:12" ht="15" customHeight="1" x14ac:dyDescent="0.2">
      <c r="A104" s="74">
        <f>'Diverses Tisch 3'!A8</f>
        <v>0.25</v>
      </c>
      <c r="B104" s="74" t="str">
        <f>'Diverses Tisch 3'!B8</f>
        <v>Bund</v>
      </c>
      <c r="C104" s="155" t="str">
        <f>'Diverses Tisch 3'!C8</f>
        <v>Zitronenmelisse gerüstet</v>
      </c>
      <c r="D104" s="112">
        <f>'Diverses Tisch 1'!D44</f>
        <v>0</v>
      </c>
      <c r="E104" s="73"/>
      <c r="G104" s="62"/>
      <c r="H104" s="62"/>
      <c r="I104" s="62"/>
      <c r="J104" s="62"/>
      <c r="K104" s="62"/>
      <c r="L104" s="62"/>
    </row>
    <row r="105" spans="1:12" ht="15" customHeight="1" x14ac:dyDescent="0.2">
      <c r="A105" s="74">
        <f>'Diverses Tisch 3'!A9</f>
        <v>0.5</v>
      </c>
      <c r="B105" s="74" t="str">
        <f>'Diverses Tisch 3'!B9</f>
        <v>Bund</v>
      </c>
      <c r="C105" s="155" t="str">
        <f>'Diverses Tisch 3'!C9</f>
        <v>Peterli gerüstet</v>
      </c>
      <c r="D105" s="112">
        <f>'Diverses Tisch 1'!D45</f>
        <v>0</v>
      </c>
      <c r="E105" s="73"/>
      <c r="G105" s="62"/>
      <c r="H105" s="62"/>
      <c r="I105" s="62"/>
      <c r="J105" s="62"/>
      <c r="K105" s="62"/>
      <c r="L105" s="62"/>
    </row>
    <row r="106" spans="1:12" ht="15" customHeight="1" x14ac:dyDescent="0.2">
      <c r="A106" s="74">
        <f>'Diverses Tisch 3'!A10</f>
        <v>0.03</v>
      </c>
      <c r="B106" s="74" t="str">
        <f>'Diverses Tisch 3'!B10</f>
        <v>Kg</v>
      </c>
      <c r="C106" s="155" t="str">
        <f>'Diverses Tisch 3'!C10</f>
        <v>Pinienkerne</v>
      </c>
      <c r="D106" s="112">
        <f>'Diverses Tisch 1'!D46</f>
        <v>0</v>
      </c>
      <c r="E106" s="73"/>
      <c r="G106" s="62"/>
      <c r="H106" s="62"/>
      <c r="I106" s="62"/>
      <c r="J106" s="62"/>
      <c r="K106" s="62"/>
      <c r="L106" s="62"/>
    </row>
    <row r="107" spans="1:12" ht="15" customHeight="1" x14ac:dyDescent="0.2">
      <c r="A107" s="74">
        <f>'Diverses Tisch 3'!A11</f>
        <v>0.5</v>
      </c>
      <c r="B107" s="74" t="str">
        <f>'Diverses Tisch 3'!B11</f>
        <v>Stk</v>
      </c>
      <c r="C107" s="155" t="str">
        <f>'Diverses Tisch 3'!C11</f>
        <v>Knoblauch geschält</v>
      </c>
      <c r="D107" s="112">
        <f>'Diverses Tisch 1'!D47</f>
        <v>0</v>
      </c>
      <c r="E107" s="73"/>
      <c r="G107" s="62"/>
      <c r="H107" s="62"/>
      <c r="I107" s="62"/>
      <c r="J107" s="62"/>
      <c r="K107" s="62"/>
      <c r="L107" s="62"/>
    </row>
    <row r="108" spans="1:12" ht="15" customHeight="1" x14ac:dyDescent="0.2">
      <c r="A108" s="74">
        <f>'Diverses Tisch 3'!A12</f>
        <v>0.5</v>
      </c>
      <c r="B108" s="74" t="str">
        <f>'Diverses Tisch 3'!B12</f>
        <v>Stk</v>
      </c>
      <c r="C108" s="155" t="str">
        <f>'Diverses Tisch 3'!C12</f>
        <v xml:space="preserve">Eigelb </v>
      </c>
      <c r="D108" s="112">
        <f>'Diverses Tisch 1'!D48</f>
        <v>0</v>
      </c>
      <c r="E108" s="73"/>
      <c r="G108" s="62"/>
      <c r="H108" s="62"/>
      <c r="I108" s="62"/>
      <c r="J108" s="62"/>
      <c r="K108" s="62"/>
      <c r="L108" s="62"/>
    </row>
    <row r="109" spans="1:12" ht="15" customHeight="1" x14ac:dyDescent="0.2">
      <c r="A109" s="74">
        <f>'Diverses Tisch 3'!A13</f>
        <v>0</v>
      </c>
      <c r="B109" s="74">
        <f>'Diverses Tisch 3'!B13</f>
        <v>0</v>
      </c>
      <c r="C109" s="155" t="str">
        <f>'Diverses Tisch 3'!C13</f>
        <v>Salz nach belieben</v>
      </c>
      <c r="D109" s="112">
        <f>'Diverses Tisch 1'!D49</f>
        <v>0</v>
      </c>
      <c r="E109" s="73"/>
      <c r="G109" s="62"/>
      <c r="H109" s="62"/>
      <c r="I109" s="62"/>
      <c r="J109" s="62"/>
      <c r="K109" s="62"/>
      <c r="L109" s="62"/>
    </row>
    <row r="110" spans="1:12" ht="15" customHeight="1" x14ac:dyDescent="0.2">
      <c r="A110" s="74">
        <f>'Diverses Tisch 3'!A14</f>
        <v>0</v>
      </c>
      <c r="B110" s="74">
        <f>'Diverses Tisch 3'!B14</f>
        <v>0</v>
      </c>
      <c r="C110" s="155" t="str">
        <f>'Diverses Tisch 3'!C14</f>
        <v xml:space="preserve">Pfeffer nach belieben </v>
      </c>
      <c r="D110" s="112">
        <f>'Diverses Tisch 1'!D50</f>
        <v>0</v>
      </c>
      <c r="E110" s="73"/>
      <c r="G110" s="62"/>
      <c r="H110" s="62"/>
      <c r="I110" s="62"/>
      <c r="J110" s="62"/>
      <c r="K110" s="62"/>
      <c r="L110" s="62"/>
    </row>
    <row r="111" spans="1:12" ht="15" customHeight="1" x14ac:dyDescent="0.2">
      <c r="A111" s="77">
        <f>SUM('Diverses Tisch 1'!A56)</f>
        <v>0</v>
      </c>
      <c r="B111" s="78">
        <f>'Diverses Tisch 1'!B56</f>
        <v>0</v>
      </c>
      <c r="C111" s="79">
        <f>'Diverses Tisch 1'!C56</f>
        <v>0</v>
      </c>
      <c r="D111" s="113">
        <f>'Diverses Tisch 1'!D56</f>
        <v>0</v>
      </c>
      <c r="E111" s="80"/>
      <c r="G111" s="62"/>
      <c r="H111" s="62"/>
      <c r="I111" s="62"/>
      <c r="J111" s="62"/>
      <c r="K111" s="62"/>
      <c r="L111" s="62"/>
    </row>
    <row r="112" spans="1:12" ht="11.25" customHeight="1" x14ac:dyDescent="0.2">
      <c r="A112" s="154" t="s">
        <v>38</v>
      </c>
      <c r="B112" s="24"/>
      <c r="C112" s="25"/>
      <c r="D112" s="34"/>
      <c r="E112" s="89"/>
    </row>
    <row r="113" spans="1:5" ht="11.25" customHeight="1" x14ac:dyDescent="0.2">
      <c r="A113" s="74">
        <v>1</v>
      </c>
      <c r="B113" s="74" t="s">
        <v>34</v>
      </c>
      <c r="C113" s="155" t="s">
        <v>169</v>
      </c>
      <c r="D113" s="111">
        <f>'Diverses Tisch 1'!D59</f>
        <v>0</v>
      </c>
      <c r="E113" s="73"/>
    </row>
    <row r="114" spans="1:5" ht="11.25" customHeight="1" x14ac:dyDescent="0.2">
      <c r="A114" s="74">
        <v>1</v>
      </c>
      <c r="B114" s="74" t="s">
        <v>170</v>
      </c>
      <c r="C114" s="155" t="s">
        <v>140</v>
      </c>
      <c r="D114" s="112">
        <f>'Diverses Tisch 1'!D60</f>
        <v>0</v>
      </c>
      <c r="E114" s="73"/>
    </row>
    <row r="115" spans="1:5" ht="11.25" customHeight="1" x14ac:dyDescent="0.2">
      <c r="A115" s="74">
        <v>1</v>
      </c>
      <c r="B115" s="74" t="s">
        <v>183</v>
      </c>
      <c r="C115" s="155" t="s">
        <v>124</v>
      </c>
      <c r="D115" s="112">
        <f>'Diverses Tisch 1'!D61</f>
        <v>0</v>
      </c>
      <c r="E115" s="73"/>
    </row>
    <row r="116" spans="1:5" ht="11.25" customHeight="1" x14ac:dyDescent="0.2">
      <c r="A116" s="74">
        <v>4</v>
      </c>
      <c r="B116" s="74" t="s">
        <v>24</v>
      </c>
      <c r="C116" s="155" t="s">
        <v>171</v>
      </c>
      <c r="D116" s="112">
        <f>'Diverses Tisch 1'!D62</f>
        <v>0</v>
      </c>
      <c r="E116" s="73"/>
    </row>
    <row r="117" spans="1:5" ht="11.25" customHeight="1" x14ac:dyDescent="0.2">
      <c r="A117" s="74">
        <f>'Diverses Tisch 3'!A27</f>
        <v>0</v>
      </c>
      <c r="B117" s="74">
        <f>'Diverses Tisch 3'!B27</f>
        <v>0</v>
      </c>
      <c r="C117" s="74">
        <f>'Diverses Tisch 3'!C27</f>
        <v>0</v>
      </c>
      <c r="D117" s="112">
        <f>'Diverses Tisch 1'!D63</f>
        <v>0</v>
      </c>
      <c r="E117" s="73"/>
    </row>
  </sheetData>
  <phoneticPr fontId="0" type="noConversion"/>
  <pageMargins left="0.58333333333333337" right="0.23" top="0.25187500000000002" bottom="0.32291666666666669" header="0.25" footer="0.19685039370078741"/>
  <pageSetup paperSize="9" scale="93" orientation="portrait" r:id="rId1"/>
  <headerFooter alignWithMargins="0"/>
  <rowBreaks count="2" manualBreakCount="2">
    <brk id="39" max="4" man="1"/>
    <brk id="83"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showZeros="0" view="pageBreakPreview" zoomScale="60" zoomScaleNormal="100" workbookViewId="0">
      <selection activeCell="K43" sqref="K43"/>
    </sheetView>
  </sheetViews>
  <sheetFormatPr baseColWidth="10" defaultColWidth="11.42578125" defaultRowHeight="12.75" x14ac:dyDescent="0.2"/>
  <cols>
    <col min="1" max="1" width="8.140625" style="127" customWidth="1"/>
    <col min="2" max="2" width="6.5703125" style="127" customWidth="1"/>
    <col min="3" max="3" width="30.85546875" style="127" customWidth="1"/>
    <col min="4" max="4" width="8.140625" style="127" customWidth="1"/>
    <col min="5" max="5" width="6.5703125" style="127" customWidth="1"/>
    <col min="6" max="6" width="30.85546875" style="127" customWidth="1"/>
    <col min="7" max="7" width="7.7109375" style="127" customWidth="1"/>
    <col min="8" max="8" width="6.5703125" style="127" customWidth="1"/>
    <col min="9" max="9" width="30.85546875" style="127" customWidth="1"/>
    <col min="10" max="10" width="8.140625" style="127" customWidth="1"/>
    <col min="11" max="11" width="6.5703125" style="127" customWidth="1"/>
    <col min="12" max="12" width="30.85546875" style="127" customWidth="1"/>
    <col min="13" max="16384" width="11.42578125" style="127"/>
  </cols>
  <sheetData>
    <row r="1" spans="1:14" s="119" customFormat="1" ht="17.25" customHeight="1" x14ac:dyDescent="0.2">
      <c r="A1" s="116" t="s">
        <v>41</v>
      </c>
      <c r="B1" s="117"/>
      <c r="C1" s="118"/>
      <c r="D1" s="116" t="s">
        <v>41</v>
      </c>
      <c r="E1" s="117"/>
      <c r="F1" s="118"/>
      <c r="G1" s="116" t="s">
        <v>41</v>
      </c>
      <c r="H1" s="117"/>
      <c r="I1" s="118"/>
      <c r="J1" s="116" t="s">
        <v>41</v>
      </c>
      <c r="K1" s="117"/>
      <c r="L1" s="118"/>
    </row>
    <row r="2" spans="1:14" s="123" customFormat="1" ht="23.25" customHeight="1" x14ac:dyDescent="0.2">
      <c r="A2" s="120" t="s">
        <v>42</v>
      </c>
      <c r="B2" s="121"/>
      <c r="C2" s="122"/>
      <c r="D2" s="150" t="s">
        <v>43</v>
      </c>
      <c r="E2" s="151"/>
      <c r="F2" s="152"/>
      <c r="G2" s="150" t="s">
        <v>44</v>
      </c>
      <c r="H2" s="151"/>
      <c r="I2" s="152"/>
      <c r="J2" s="120" t="s">
        <v>45</v>
      </c>
      <c r="K2" s="121"/>
      <c r="L2" s="122"/>
    </row>
    <row r="3" spans="1:14" s="119" customFormat="1" ht="21" customHeight="1" x14ac:dyDescent="0.2">
      <c r="A3" s="124" t="s">
        <v>1</v>
      </c>
      <c r="B3" s="125" t="s">
        <v>0</v>
      </c>
      <c r="C3" s="126" t="s">
        <v>46</v>
      </c>
      <c r="D3" s="124" t="s">
        <v>1</v>
      </c>
      <c r="E3" s="125" t="s">
        <v>0</v>
      </c>
      <c r="F3" s="126" t="s">
        <v>46</v>
      </c>
      <c r="G3" s="124" t="s">
        <v>1</v>
      </c>
      <c r="H3" s="125" t="s">
        <v>0</v>
      </c>
      <c r="I3" s="126" t="s">
        <v>46</v>
      </c>
      <c r="J3" s="124" t="s">
        <v>1</v>
      </c>
      <c r="K3" s="125" t="s">
        <v>0</v>
      </c>
      <c r="L3" s="126" t="s">
        <v>46</v>
      </c>
    </row>
    <row r="4" spans="1:14" ht="20.25" customHeight="1" x14ac:dyDescent="0.2">
      <c r="A4" s="132">
        <v>0.5</v>
      </c>
      <c r="B4" s="133" t="s">
        <v>26</v>
      </c>
      <c r="C4" s="134" t="s">
        <v>47</v>
      </c>
      <c r="D4" s="132">
        <v>0.5</v>
      </c>
      <c r="E4" s="133" t="s">
        <v>26</v>
      </c>
      <c r="F4" s="134" t="s">
        <v>47</v>
      </c>
      <c r="G4" s="132">
        <v>0.5</v>
      </c>
      <c r="H4" s="133" t="s">
        <v>26</v>
      </c>
      <c r="I4" s="134" t="s">
        <v>47</v>
      </c>
      <c r="J4" s="132">
        <v>0.5</v>
      </c>
      <c r="K4" s="133" t="s">
        <v>26</v>
      </c>
      <c r="L4" s="134" t="s">
        <v>47</v>
      </c>
    </row>
    <row r="5" spans="1:14" ht="20.25" customHeight="1" x14ac:dyDescent="0.2">
      <c r="A5" s="135">
        <v>0.02</v>
      </c>
      <c r="B5" s="136" t="s">
        <v>34</v>
      </c>
      <c r="C5" s="137" t="s">
        <v>48</v>
      </c>
      <c r="D5" s="135">
        <v>0.125</v>
      </c>
      <c r="E5" s="136" t="s">
        <v>26</v>
      </c>
      <c r="F5" s="137" t="s">
        <v>49</v>
      </c>
      <c r="G5" s="135">
        <v>0.15</v>
      </c>
      <c r="H5" s="136" t="s">
        <v>26</v>
      </c>
      <c r="I5" s="137" t="s">
        <v>50</v>
      </c>
      <c r="J5" s="135">
        <v>0.05</v>
      </c>
      <c r="K5" s="136" t="s">
        <v>26</v>
      </c>
      <c r="L5" s="137" t="s">
        <v>51</v>
      </c>
    </row>
    <row r="6" spans="1:14" ht="20.25" customHeight="1" x14ac:dyDescent="0.2">
      <c r="A6" s="135">
        <v>1</v>
      </c>
      <c r="B6" s="138" t="s">
        <v>52</v>
      </c>
      <c r="C6" s="137" t="s">
        <v>53</v>
      </c>
      <c r="D6" s="135">
        <v>3.5000000000000003E-2</v>
      </c>
      <c r="E6" s="138" t="s">
        <v>26</v>
      </c>
      <c r="F6" s="137" t="s">
        <v>54</v>
      </c>
      <c r="G6" s="139">
        <v>1</v>
      </c>
      <c r="H6" s="138" t="s">
        <v>52</v>
      </c>
      <c r="I6" s="137" t="s">
        <v>55</v>
      </c>
      <c r="J6" s="135">
        <v>0.5</v>
      </c>
      <c r="K6" s="138" t="s">
        <v>52</v>
      </c>
      <c r="L6" s="137" t="s">
        <v>56</v>
      </c>
    </row>
    <row r="7" spans="1:14" ht="20.25" customHeight="1" x14ac:dyDescent="0.2">
      <c r="A7" s="135">
        <v>0.03</v>
      </c>
      <c r="B7" s="136" t="s">
        <v>26</v>
      </c>
      <c r="C7" s="137" t="s">
        <v>57</v>
      </c>
      <c r="D7" s="135">
        <v>2.5000000000000001E-2</v>
      </c>
      <c r="E7" s="136" t="s">
        <v>26</v>
      </c>
      <c r="F7" s="137" t="s">
        <v>58</v>
      </c>
      <c r="G7" s="135">
        <v>0.08</v>
      </c>
      <c r="H7" s="136" t="s">
        <v>26</v>
      </c>
      <c r="I7" s="137" t="s">
        <v>59</v>
      </c>
      <c r="J7" s="135">
        <v>2.5000000000000001E-2</v>
      </c>
      <c r="K7" s="136" t="s">
        <v>26</v>
      </c>
      <c r="L7" s="137" t="s">
        <v>60</v>
      </c>
    </row>
    <row r="8" spans="1:14" ht="20.25" customHeight="1" x14ac:dyDescent="0.25">
      <c r="A8" s="139">
        <v>2</v>
      </c>
      <c r="B8" s="138" t="s">
        <v>52</v>
      </c>
      <c r="C8" s="137" t="s">
        <v>61</v>
      </c>
      <c r="D8" s="135">
        <v>2.5000000000000001E-2</v>
      </c>
      <c r="E8" s="138" t="s">
        <v>26</v>
      </c>
      <c r="F8" s="137" t="s">
        <v>62</v>
      </c>
      <c r="G8" s="135">
        <v>2.5000000000000001E-2</v>
      </c>
      <c r="H8" s="138" t="s">
        <v>26</v>
      </c>
      <c r="I8" s="137" t="s">
        <v>62</v>
      </c>
      <c r="J8" s="135">
        <v>2.5000000000000001E-2</v>
      </c>
      <c r="K8" s="138" t="s">
        <v>26</v>
      </c>
      <c r="L8" s="137" t="s">
        <v>63</v>
      </c>
      <c r="N8" s="131" t="s">
        <v>118</v>
      </c>
    </row>
    <row r="9" spans="1:14" ht="20.25" customHeight="1" x14ac:dyDescent="0.2">
      <c r="A9" s="135">
        <v>0.01</v>
      </c>
      <c r="B9" s="136" t="s">
        <v>26</v>
      </c>
      <c r="C9" s="137" t="s">
        <v>64</v>
      </c>
      <c r="D9" s="135">
        <v>2.5000000000000001E-2</v>
      </c>
      <c r="E9" s="136" t="s">
        <v>26</v>
      </c>
      <c r="F9" s="137" t="s">
        <v>65</v>
      </c>
      <c r="G9" s="135"/>
      <c r="H9" s="136"/>
      <c r="I9" s="137" t="s">
        <v>66</v>
      </c>
      <c r="J9" s="135">
        <v>2.5000000000000001E-2</v>
      </c>
      <c r="K9" s="136" t="s">
        <v>67</v>
      </c>
      <c r="L9" s="137" t="s">
        <v>68</v>
      </c>
    </row>
    <row r="10" spans="1:14" ht="20.25" customHeight="1" x14ac:dyDescent="0.2">
      <c r="A10" s="135">
        <v>0.01</v>
      </c>
      <c r="B10" s="136" t="s">
        <v>26</v>
      </c>
      <c r="C10" s="137" t="s">
        <v>69</v>
      </c>
      <c r="D10" s="135"/>
      <c r="E10" s="136"/>
      <c r="F10" s="137" t="s">
        <v>79</v>
      </c>
      <c r="G10" s="135"/>
      <c r="H10" s="136"/>
      <c r="I10" s="137" t="s">
        <v>70</v>
      </c>
      <c r="J10" s="135"/>
      <c r="K10" s="136"/>
      <c r="L10" s="137" t="s">
        <v>71</v>
      </c>
    </row>
    <row r="11" spans="1:14" ht="20.25" customHeight="1" x14ac:dyDescent="0.2">
      <c r="A11" s="135">
        <v>0.01</v>
      </c>
      <c r="B11" s="136" t="s">
        <v>26</v>
      </c>
      <c r="C11" s="137" t="s">
        <v>72</v>
      </c>
      <c r="D11" s="135"/>
      <c r="E11" s="136"/>
      <c r="F11" s="137" t="s">
        <v>73</v>
      </c>
      <c r="G11" s="135"/>
      <c r="H11" s="136"/>
      <c r="I11" s="137" t="s">
        <v>74</v>
      </c>
      <c r="J11" s="135"/>
      <c r="K11" s="136"/>
      <c r="L11" s="137" t="s">
        <v>70</v>
      </c>
    </row>
    <row r="12" spans="1:14" ht="20.25" customHeight="1" x14ac:dyDescent="0.2">
      <c r="A12" s="135">
        <v>0.01</v>
      </c>
      <c r="B12" s="136" t="s">
        <v>26</v>
      </c>
      <c r="C12" s="137" t="s">
        <v>75</v>
      </c>
      <c r="D12" s="135"/>
      <c r="E12" s="136"/>
      <c r="F12" s="137" t="s">
        <v>76</v>
      </c>
      <c r="G12" s="135"/>
      <c r="H12" s="136"/>
      <c r="I12" s="137" t="s">
        <v>73</v>
      </c>
      <c r="J12" s="135"/>
      <c r="K12" s="136"/>
      <c r="L12" s="137" t="s">
        <v>77</v>
      </c>
    </row>
    <row r="13" spans="1:14" ht="20.25" customHeight="1" x14ac:dyDescent="0.2">
      <c r="A13" s="135">
        <v>0.01</v>
      </c>
      <c r="B13" s="136" t="s">
        <v>26</v>
      </c>
      <c r="C13" s="137" t="s">
        <v>78</v>
      </c>
      <c r="D13" s="135"/>
      <c r="E13" s="136"/>
      <c r="F13" s="137"/>
      <c r="G13" s="135"/>
      <c r="H13" s="136"/>
      <c r="I13" s="137" t="s">
        <v>79</v>
      </c>
      <c r="J13" s="135"/>
      <c r="K13" s="136"/>
      <c r="L13" s="137" t="s">
        <v>76</v>
      </c>
    </row>
    <row r="14" spans="1:14" ht="20.25" customHeight="1" x14ac:dyDescent="0.2">
      <c r="A14" s="135">
        <v>0.01</v>
      </c>
      <c r="B14" s="136" t="s">
        <v>26</v>
      </c>
      <c r="C14" s="137" t="s">
        <v>80</v>
      </c>
      <c r="D14" s="135"/>
      <c r="E14" s="136"/>
      <c r="F14" s="137"/>
      <c r="G14" s="135"/>
      <c r="H14" s="136"/>
      <c r="I14" s="137" t="s">
        <v>81</v>
      </c>
      <c r="J14" s="135"/>
      <c r="K14" s="136"/>
      <c r="L14" s="137" t="s">
        <v>73</v>
      </c>
    </row>
    <row r="15" spans="1:14" ht="20.25" customHeight="1" x14ac:dyDescent="0.2">
      <c r="A15" s="135">
        <v>0.01</v>
      </c>
      <c r="B15" s="136" t="s">
        <v>26</v>
      </c>
      <c r="C15" s="137" t="s">
        <v>82</v>
      </c>
      <c r="D15" s="135"/>
      <c r="E15" s="136"/>
      <c r="F15" s="137"/>
      <c r="G15" s="135"/>
      <c r="H15" s="136"/>
      <c r="I15" s="137" t="s">
        <v>83</v>
      </c>
      <c r="J15" s="135"/>
      <c r="K15" s="136"/>
      <c r="L15" s="137"/>
    </row>
    <row r="16" spans="1:14" ht="20.25" customHeight="1" x14ac:dyDescent="0.2">
      <c r="A16" s="135">
        <v>0.04</v>
      </c>
      <c r="B16" s="136" t="s">
        <v>26</v>
      </c>
      <c r="C16" s="137" t="s">
        <v>84</v>
      </c>
      <c r="D16" s="135"/>
      <c r="E16" s="136"/>
      <c r="F16" s="137"/>
      <c r="G16" s="135"/>
      <c r="H16" s="136"/>
      <c r="I16" s="137" t="s">
        <v>76</v>
      </c>
      <c r="J16" s="135"/>
      <c r="K16" s="136"/>
      <c r="L16" s="137"/>
    </row>
    <row r="17" spans="1:12" ht="20.25" customHeight="1" x14ac:dyDescent="0.2">
      <c r="A17" s="135"/>
      <c r="B17" s="136"/>
      <c r="C17" s="137" t="s">
        <v>73</v>
      </c>
      <c r="D17" s="135"/>
      <c r="E17" s="136"/>
      <c r="F17" s="137"/>
      <c r="G17" s="135"/>
      <c r="H17" s="136"/>
      <c r="I17" s="137"/>
      <c r="J17" s="135"/>
      <c r="K17" s="136"/>
      <c r="L17" s="137"/>
    </row>
    <row r="18" spans="1:12" ht="20.25" customHeight="1" x14ac:dyDescent="0.2">
      <c r="A18" s="135"/>
      <c r="B18" s="136"/>
      <c r="C18" s="137" t="s">
        <v>76</v>
      </c>
      <c r="D18" s="135"/>
      <c r="E18" s="136"/>
      <c r="F18" s="137"/>
      <c r="G18" s="135"/>
      <c r="H18" s="136"/>
      <c r="I18" s="137"/>
      <c r="J18" s="135"/>
      <c r="K18" s="136"/>
      <c r="L18" s="137"/>
    </row>
    <row r="19" spans="1:12" ht="20.25" customHeight="1" x14ac:dyDescent="0.2">
      <c r="A19" s="140"/>
      <c r="B19" s="141"/>
      <c r="C19" s="142" t="s">
        <v>74</v>
      </c>
      <c r="D19" s="140"/>
      <c r="E19" s="141"/>
      <c r="F19" s="142"/>
      <c r="G19" s="140"/>
      <c r="H19" s="141"/>
      <c r="I19" s="142"/>
      <c r="J19" s="140"/>
      <c r="K19" s="141"/>
      <c r="L19" s="142"/>
    </row>
    <row r="20" spans="1:12" s="119" customFormat="1" ht="17.25" customHeight="1" x14ac:dyDescent="0.2">
      <c r="A20" s="116" t="s">
        <v>41</v>
      </c>
      <c r="B20" s="117"/>
      <c r="C20" s="118"/>
      <c r="D20" s="116" t="s">
        <v>41</v>
      </c>
      <c r="E20" s="117"/>
      <c r="F20" s="118"/>
      <c r="G20" s="116" t="s">
        <v>41</v>
      </c>
      <c r="H20" s="117"/>
      <c r="I20" s="118"/>
      <c r="J20" s="116" t="s">
        <v>41</v>
      </c>
      <c r="K20" s="117"/>
      <c r="L20" s="118"/>
    </row>
    <row r="21" spans="1:12" s="123" customFormat="1" ht="23.25" customHeight="1" x14ac:dyDescent="0.2">
      <c r="A21" s="120" t="s">
        <v>85</v>
      </c>
      <c r="B21" s="121"/>
      <c r="C21" s="122"/>
      <c r="D21" s="150" t="s">
        <v>86</v>
      </c>
      <c r="E21" s="151"/>
      <c r="F21" s="152"/>
      <c r="G21" s="120" t="s">
        <v>87</v>
      </c>
      <c r="H21" s="121"/>
      <c r="I21" s="122"/>
      <c r="J21" s="128" t="s">
        <v>88</v>
      </c>
      <c r="K21" s="121"/>
      <c r="L21" s="129"/>
    </row>
    <row r="22" spans="1:12" s="119" customFormat="1" ht="21" customHeight="1" x14ac:dyDescent="0.2">
      <c r="A22" s="124" t="s">
        <v>1</v>
      </c>
      <c r="B22" s="125" t="s">
        <v>0</v>
      </c>
      <c r="C22" s="126" t="s">
        <v>46</v>
      </c>
      <c r="D22" s="124" t="s">
        <v>1</v>
      </c>
      <c r="E22" s="125" t="s">
        <v>0</v>
      </c>
      <c r="F22" s="126" t="s">
        <v>46</v>
      </c>
      <c r="G22" s="124" t="s">
        <v>1</v>
      </c>
      <c r="H22" s="125" t="s">
        <v>0</v>
      </c>
      <c r="I22" s="126" t="s">
        <v>46</v>
      </c>
      <c r="J22" s="124" t="s">
        <v>1</v>
      </c>
      <c r="K22" s="125" t="s">
        <v>0</v>
      </c>
      <c r="L22" s="126" t="s">
        <v>46</v>
      </c>
    </row>
    <row r="23" spans="1:12" ht="21" customHeight="1" x14ac:dyDescent="0.2">
      <c r="A23" s="132">
        <v>0.5</v>
      </c>
      <c r="B23" s="133" t="s">
        <v>26</v>
      </c>
      <c r="C23" s="134" t="s">
        <v>47</v>
      </c>
      <c r="D23" s="132">
        <v>0.5</v>
      </c>
      <c r="E23" s="133" t="s">
        <v>26</v>
      </c>
      <c r="F23" s="134" t="s">
        <v>47</v>
      </c>
      <c r="G23" s="132">
        <v>0.5</v>
      </c>
      <c r="H23" s="133" t="s">
        <v>26</v>
      </c>
      <c r="I23" s="134" t="s">
        <v>47</v>
      </c>
      <c r="J23" s="143">
        <v>0.25</v>
      </c>
      <c r="K23" s="133" t="s">
        <v>26</v>
      </c>
      <c r="L23" s="134" t="s">
        <v>89</v>
      </c>
    </row>
    <row r="24" spans="1:12" ht="21" customHeight="1" x14ac:dyDescent="0.2">
      <c r="A24" s="135">
        <v>0.2</v>
      </c>
      <c r="B24" s="136" t="s">
        <v>26</v>
      </c>
      <c r="C24" s="137" t="s">
        <v>90</v>
      </c>
      <c r="D24" s="135">
        <v>2.5000000000000001E-2</v>
      </c>
      <c r="E24" s="136" t="s">
        <v>26</v>
      </c>
      <c r="F24" s="137" t="s">
        <v>91</v>
      </c>
      <c r="G24" s="135">
        <v>0.08</v>
      </c>
      <c r="H24" s="136" t="s">
        <v>26</v>
      </c>
      <c r="I24" s="137" t="s">
        <v>92</v>
      </c>
      <c r="J24" s="135">
        <v>7.0000000000000007E-2</v>
      </c>
      <c r="K24" s="136" t="s">
        <v>26</v>
      </c>
      <c r="L24" s="137" t="s">
        <v>93</v>
      </c>
    </row>
    <row r="25" spans="1:12" ht="21" customHeight="1" x14ac:dyDescent="0.2">
      <c r="A25" s="135">
        <v>1.4999999999999999E-2</v>
      </c>
      <c r="B25" s="136" t="s">
        <v>67</v>
      </c>
      <c r="C25" s="137" t="s">
        <v>48</v>
      </c>
      <c r="D25" s="135">
        <v>5.0000000000000001E-3</v>
      </c>
      <c r="E25" s="136" t="s">
        <v>26</v>
      </c>
      <c r="F25" s="137" t="s">
        <v>94</v>
      </c>
      <c r="G25" s="135">
        <v>2.5000000000000001E-2</v>
      </c>
      <c r="H25" s="136" t="s">
        <v>26</v>
      </c>
      <c r="I25" s="137" t="s">
        <v>95</v>
      </c>
      <c r="J25" s="135">
        <v>0.5</v>
      </c>
      <c r="K25" s="136" t="s">
        <v>34</v>
      </c>
      <c r="L25" s="137" t="s">
        <v>96</v>
      </c>
    </row>
    <row r="26" spans="1:12" ht="21" customHeight="1" x14ac:dyDescent="0.2">
      <c r="A26" s="135">
        <v>1.4999999999999999E-2</v>
      </c>
      <c r="B26" s="136" t="s">
        <v>67</v>
      </c>
      <c r="C26" s="137" t="s">
        <v>97</v>
      </c>
      <c r="D26" s="135">
        <v>5.0000000000000001E-3</v>
      </c>
      <c r="E26" s="136" t="s">
        <v>26</v>
      </c>
      <c r="F26" s="137" t="s">
        <v>98</v>
      </c>
      <c r="G26" s="135">
        <v>0.08</v>
      </c>
      <c r="H26" s="136" t="s">
        <v>67</v>
      </c>
      <c r="I26" s="137" t="s">
        <v>99</v>
      </c>
      <c r="J26" s="135">
        <v>0.25</v>
      </c>
      <c r="K26" s="136" t="s">
        <v>26</v>
      </c>
      <c r="L26" s="137" t="s">
        <v>100</v>
      </c>
    </row>
    <row r="27" spans="1:12" ht="21" customHeight="1" x14ac:dyDescent="0.2">
      <c r="A27" s="135">
        <v>0.15</v>
      </c>
      <c r="B27" s="136" t="s">
        <v>26</v>
      </c>
      <c r="C27" s="137" t="s">
        <v>101</v>
      </c>
      <c r="D27" s="135">
        <v>5.0000000000000001E-3</v>
      </c>
      <c r="E27" s="136" t="s">
        <v>26</v>
      </c>
      <c r="F27" s="137" t="s">
        <v>102</v>
      </c>
      <c r="G27" s="135">
        <v>3.5000000000000003E-2</v>
      </c>
      <c r="H27" s="136" t="s">
        <v>26</v>
      </c>
      <c r="I27" s="137" t="s">
        <v>103</v>
      </c>
      <c r="J27" s="135">
        <v>0.1</v>
      </c>
      <c r="K27" s="136" t="s">
        <v>26</v>
      </c>
      <c r="L27" s="137" t="s">
        <v>104</v>
      </c>
    </row>
    <row r="28" spans="1:12" ht="21" customHeight="1" x14ac:dyDescent="0.2">
      <c r="A28" s="135"/>
      <c r="B28" s="136"/>
      <c r="C28" s="137" t="s">
        <v>73</v>
      </c>
      <c r="D28" s="135">
        <v>2.5000000000000001E-2</v>
      </c>
      <c r="E28" s="136" t="s">
        <v>26</v>
      </c>
      <c r="F28" s="137" t="s">
        <v>104</v>
      </c>
      <c r="G28" s="135"/>
      <c r="H28" s="136"/>
      <c r="I28" s="137" t="s">
        <v>73</v>
      </c>
      <c r="J28" s="144">
        <f>SUM(J23:J27)</f>
        <v>1.1700000000000002</v>
      </c>
      <c r="K28" s="145" t="s">
        <v>26</v>
      </c>
      <c r="L28" s="137" t="s">
        <v>105</v>
      </c>
    </row>
    <row r="29" spans="1:12" ht="21" customHeight="1" x14ac:dyDescent="0.2">
      <c r="A29" s="135"/>
      <c r="B29" s="136"/>
      <c r="C29" s="137" t="s">
        <v>76</v>
      </c>
      <c r="D29" s="135">
        <v>0.02</v>
      </c>
      <c r="E29" s="136" t="s">
        <v>26</v>
      </c>
      <c r="F29" s="137" t="s">
        <v>106</v>
      </c>
      <c r="G29" s="135"/>
      <c r="H29" s="136"/>
      <c r="I29" s="137" t="s">
        <v>76</v>
      </c>
      <c r="J29" s="135"/>
      <c r="K29" s="136"/>
      <c r="L29" s="137"/>
    </row>
    <row r="30" spans="1:12" ht="21" customHeight="1" x14ac:dyDescent="0.2">
      <c r="A30" s="135"/>
      <c r="B30" s="136"/>
      <c r="C30" s="137"/>
      <c r="D30" s="135">
        <v>0.02</v>
      </c>
      <c r="E30" s="136" t="s">
        <v>26</v>
      </c>
      <c r="F30" s="137" t="s">
        <v>61</v>
      </c>
      <c r="G30" s="135"/>
      <c r="H30" s="136"/>
      <c r="I30" s="137" t="s">
        <v>74</v>
      </c>
      <c r="J30" s="135"/>
      <c r="K30" s="136"/>
      <c r="L30" s="137"/>
    </row>
    <row r="31" spans="1:12" ht="21" customHeight="1" x14ac:dyDescent="0.2">
      <c r="A31" s="135"/>
      <c r="B31" s="136"/>
      <c r="C31" s="137"/>
      <c r="D31" s="139">
        <v>1</v>
      </c>
      <c r="E31" s="136" t="s">
        <v>52</v>
      </c>
      <c r="F31" s="137" t="s">
        <v>107</v>
      </c>
      <c r="G31" s="135"/>
      <c r="H31" s="136"/>
      <c r="I31" s="137" t="s">
        <v>108</v>
      </c>
      <c r="J31" s="135"/>
      <c r="K31" s="136"/>
      <c r="L31" s="137"/>
    </row>
    <row r="32" spans="1:12" ht="21" customHeight="1" x14ac:dyDescent="0.2">
      <c r="A32" s="135"/>
      <c r="B32" s="136"/>
      <c r="C32" s="137"/>
      <c r="D32" s="135"/>
      <c r="E32" s="136"/>
      <c r="F32" s="137" t="s">
        <v>73</v>
      </c>
      <c r="G32" s="135"/>
      <c r="H32" s="136"/>
      <c r="I32" s="137" t="s">
        <v>109</v>
      </c>
      <c r="J32" s="135"/>
      <c r="K32" s="136"/>
      <c r="L32" s="137"/>
    </row>
    <row r="33" spans="1:12" ht="21" customHeight="1" x14ac:dyDescent="0.2">
      <c r="A33" s="135"/>
      <c r="B33" s="136"/>
      <c r="C33" s="137"/>
      <c r="D33" s="135"/>
      <c r="E33" s="136"/>
      <c r="F33" s="137" t="s">
        <v>76</v>
      </c>
      <c r="G33" s="135"/>
      <c r="H33" s="136"/>
      <c r="I33" s="137"/>
      <c r="J33" s="135"/>
      <c r="K33" s="136"/>
      <c r="L33" s="137"/>
    </row>
    <row r="34" spans="1:12" ht="21" customHeight="1" x14ac:dyDescent="0.2">
      <c r="A34" s="135"/>
      <c r="B34" s="136"/>
      <c r="C34" s="137"/>
      <c r="D34" s="135"/>
      <c r="E34" s="136"/>
      <c r="F34" s="137"/>
      <c r="G34" s="135"/>
      <c r="H34" s="136"/>
      <c r="I34" s="137"/>
      <c r="J34" s="135"/>
      <c r="K34" s="136"/>
      <c r="L34" s="137"/>
    </row>
    <row r="35" spans="1:12" ht="21" customHeight="1" x14ac:dyDescent="0.2">
      <c r="A35" s="135"/>
      <c r="B35" s="136"/>
      <c r="C35" s="137"/>
      <c r="D35" s="135"/>
      <c r="E35" s="136"/>
      <c r="F35" s="137"/>
      <c r="G35" s="135"/>
      <c r="H35" s="136"/>
      <c r="I35" s="137"/>
      <c r="J35" s="135"/>
      <c r="K35" s="136"/>
      <c r="L35" s="137"/>
    </row>
    <row r="36" spans="1:12" ht="21" customHeight="1" x14ac:dyDescent="0.2">
      <c r="A36" s="135"/>
      <c r="B36" s="136"/>
      <c r="C36" s="137"/>
      <c r="D36" s="135"/>
      <c r="E36" s="136"/>
      <c r="F36" s="137"/>
      <c r="G36" s="135"/>
      <c r="H36" s="136"/>
      <c r="I36" s="137"/>
      <c r="J36" s="135"/>
      <c r="K36" s="136"/>
      <c r="L36" s="137"/>
    </row>
    <row r="37" spans="1:12" ht="21" customHeight="1" x14ac:dyDescent="0.2">
      <c r="A37" s="135"/>
      <c r="B37" s="136"/>
      <c r="C37" s="137"/>
      <c r="D37" s="135"/>
      <c r="E37" s="136"/>
      <c r="F37" s="137"/>
      <c r="G37" s="135"/>
      <c r="H37" s="136"/>
      <c r="I37" s="137"/>
      <c r="J37" s="135"/>
      <c r="K37" s="136"/>
      <c r="L37" s="137"/>
    </row>
    <row r="38" spans="1:12" ht="21" customHeight="1" x14ac:dyDescent="0.2">
      <c r="A38" s="140"/>
      <c r="B38" s="141"/>
      <c r="C38" s="142"/>
      <c r="D38" s="140"/>
      <c r="E38" s="141"/>
      <c r="F38" s="142"/>
      <c r="G38" s="140"/>
      <c r="H38" s="141"/>
      <c r="I38" s="142"/>
      <c r="J38" s="140"/>
      <c r="K38" s="141"/>
      <c r="L38" s="142"/>
    </row>
    <row r="39" spans="1:12" ht="21" customHeight="1" x14ac:dyDescent="0.2"/>
    <row r="40" spans="1:12" ht="21" customHeight="1" x14ac:dyDescent="0.2"/>
    <row r="41" spans="1:12" ht="21" customHeight="1" x14ac:dyDescent="0.2"/>
    <row r="42" spans="1:12" ht="21" customHeight="1" x14ac:dyDescent="0.2"/>
    <row r="43" spans="1:12" ht="21" customHeight="1" x14ac:dyDescent="0.2"/>
    <row r="44" spans="1:12" ht="21" customHeight="1" x14ac:dyDescent="0.2"/>
    <row r="47" spans="1:12" ht="21" customHeight="1" x14ac:dyDescent="0.2"/>
    <row r="48" spans="1:12"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row r="56" ht="21" customHeight="1" x14ac:dyDescent="0.2"/>
    <row r="58" ht="21" customHeight="1" x14ac:dyDescent="0.2"/>
    <row r="59" ht="21" customHeight="1" x14ac:dyDescent="0.2"/>
    <row r="60" ht="21" customHeight="1" x14ac:dyDescent="0.2"/>
    <row r="61" ht="21" customHeight="1" x14ac:dyDescent="0.2"/>
    <row r="62" ht="21" customHeight="1" x14ac:dyDescent="0.2"/>
    <row r="63" ht="21" customHeight="1" x14ac:dyDescent="0.2"/>
    <row r="64" ht="21" customHeight="1" x14ac:dyDescent="0.2"/>
    <row r="65"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sheetData>
  <pageMargins left="0.7" right="0.7" top="0.75" bottom="0.75" header="0.3" footer="0.3"/>
  <pageSetup paperSize="9" scale="96" orientation="portrait" r:id="rId1"/>
  <headerFooter alignWithMargins="0"/>
  <rowBreaks count="1" manualBreakCount="1">
    <brk id="37" max="11" man="1"/>
  </rowBreaks>
  <colBreaks count="1" manualBreakCount="1">
    <brk id="6" max="36"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Menu</vt:lpstr>
      <vt:lpstr>Apero</vt:lpstr>
      <vt:lpstr>Vorspeise</vt:lpstr>
      <vt:lpstr>Hauptgang</vt:lpstr>
      <vt:lpstr>Beilage1</vt:lpstr>
      <vt:lpstr>Dessert</vt:lpstr>
      <vt:lpstr>Diverses Tisch 1</vt:lpstr>
      <vt:lpstr>Diverses Tisch 2</vt:lpstr>
      <vt:lpstr>Diverses Tisch 3</vt:lpstr>
      <vt:lpstr>Einkaufsliste</vt:lpstr>
      <vt:lpstr>Kräuterbutter</vt:lpstr>
      <vt:lpstr>Apero!Druckbereich</vt:lpstr>
      <vt:lpstr>Beilage1!Druckbereich</vt:lpstr>
      <vt:lpstr>Dessert!Druckbereich</vt:lpstr>
      <vt:lpstr>'Diverses Tisch 1'!Druckbereich</vt:lpstr>
      <vt:lpstr>'Diverses Tisch 2'!Druckbereich</vt:lpstr>
      <vt:lpstr>'Diverses Tisch 3'!Druckbereich</vt:lpstr>
      <vt:lpstr>Einkaufsliste!Druckbereich</vt:lpstr>
      <vt:lpstr>Hauptgang!Druckbereich</vt:lpstr>
      <vt:lpstr>Kräuterbutter!Druckbereich</vt:lpstr>
      <vt:lpstr>Menu!Druckbereich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2014-12-09T17:14:09Z</cp:lastPrinted>
  <dcterms:created xsi:type="dcterms:W3CDTF">1999-10-19T11:12:44Z</dcterms:created>
  <dcterms:modified xsi:type="dcterms:W3CDTF">2015-04-06T15:15:43Z</dcterms:modified>
</cp:coreProperties>
</file>