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Objects="placeholders" defaultThemeVersion="124226"/>
  <bookViews>
    <workbookView xWindow="0" yWindow="0" windowWidth="23040" windowHeight="9390" tabRatio="676" activeTab="3"/>
  </bookViews>
  <sheets>
    <sheet name="Menu" sheetId="50625" r:id="rId1"/>
    <sheet name="Vorspeise" sheetId="50616" r:id="rId2"/>
    <sheet name="Suppe" sheetId="50619" r:id="rId3"/>
    <sheet name="Hauptgang" sheetId="50620" r:id="rId4"/>
    <sheet name="Vorspeise2" sheetId="50626" r:id="rId5"/>
    <sheet name="Zwischengang" sheetId="50628" r:id="rId6"/>
    <sheet name="Dessert" sheetId="50621" r:id="rId7"/>
    <sheet name="Diverses" sheetId="50629" r:id="rId8"/>
    <sheet name="Einkaufsliste" sheetId="50622" r:id="rId9"/>
  </sheets>
  <definedNames>
    <definedName name="_xlnm.Print_Area" localSheetId="6">Dessert!$A$1:$F$32</definedName>
    <definedName name="_xlnm.Print_Area" localSheetId="7">Diverses!$A$1:$F$32</definedName>
    <definedName name="_xlnm.Print_Area" localSheetId="8">Einkaufsliste!$A$39:$E$61</definedName>
    <definedName name="_xlnm.Print_Area" localSheetId="3">Hauptgang!$A$1:$F$33</definedName>
    <definedName name="_xlnm.Print_Area" localSheetId="0">Menu!$A$1:$B$19</definedName>
    <definedName name="_xlnm.Print_Area" localSheetId="2">Suppe!$A$1:$F$32</definedName>
    <definedName name="_xlnm.Print_Area" localSheetId="1">Vorspeise!$A$1:$F$32</definedName>
    <definedName name="_xlnm.Print_Area" localSheetId="4">Vorspeise2!$A$1:$F$32</definedName>
    <definedName name="_xlnm.Print_Area" localSheetId="5">Zwischengang!$A$1:$F$32</definedName>
  </definedNames>
  <calcPr calcId="145621"/>
</workbook>
</file>

<file path=xl/calcChain.xml><?xml version="1.0" encoding="utf-8"?>
<calcChain xmlns="http://schemas.openxmlformats.org/spreadsheetml/2006/main">
  <c r="J4" i="50620" l="1"/>
  <c r="D61" i="50622" l="1"/>
  <c r="C61" i="50622"/>
  <c r="B61" i="50622"/>
  <c r="D60" i="50622"/>
  <c r="C60" i="50622"/>
  <c r="B60" i="50622"/>
  <c r="D59" i="50622"/>
  <c r="C59" i="50622"/>
  <c r="B59" i="50622"/>
  <c r="D58" i="50622"/>
  <c r="C58" i="50622"/>
  <c r="B58" i="50622"/>
  <c r="D57" i="50622"/>
  <c r="C57" i="50622"/>
  <c r="B57" i="50622"/>
  <c r="D56" i="50622"/>
  <c r="C56" i="50622"/>
  <c r="B56" i="50622"/>
  <c r="D55" i="50622"/>
  <c r="C55" i="50622"/>
  <c r="B55" i="50622"/>
  <c r="D54" i="50622"/>
  <c r="C54" i="50622"/>
  <c r="B54" i="50622"/>
  <c r="A54" i="50622"/>
  <c r="D53" i="50622"/>
  <c r="C53" i="50622"/>
  <c r="B53" i="50622"/>
  <c r="A53" i="50622"/>
  <c r="D52" i="50622"/>
  <c r="C52" i="50622"/>
  <c r="B52" i="50622"/>
  <c r="D51" i="50622"/>
  <c r="C51" i="50622"/>
  <c r="B51" i="50622"/>
  <c r="D50" i="50622"/>
  <c r="C50" i="50622"/>
  <c r="B50" i="50622"/>
  <c r="D49" i="50622"/>
  <c r="C49" i="50622"/>
  <c r="B49" i="50622"/>
  <c r="D47" i="50622"/>
  <c r="D48" i="50622"/>
  <c r="C48" i="50622"/>
  <c r="B48" i="50622"/>
  <c r="C47" i="50622"/>
  <c r="B47" i="50622"/>
  <c r="C43" i="50622"/>
  <c r="B43" i="50622"/>
  <c r="J24" i="50620"/>
  <c r="J23" i="50620"/>
  <c r="J26" i="50620"/>
  <c r="J25" i="50620"/>
  <c r="J22" i="50620"/>
  <c r="J21" i="50620"/>
  <c r="J20" i="50620"/>
  <c r="J19" i="50620"/>
  <c r="J18" i="50620"/>
  <c r="J17" i="50620"/>
  <c r="J6" i="50620"/>
  <c r="J5" i="50620"/>
  <c r="D100" i="50622" l="1"/>
  <c r="D101" i="50622"/>
  <c r="D102" i="50622"/>
  <c r="D103" i="50622"/>
  <c r="D104" i="50622"/>
  <c r="D105" i="50622"/>
  <c r="D106" i="50622"/>
  <c r="D107" i="50622"/>
  <c r="D108" i="50622"/>
  <c r="D109" i="50622"/>
  <c r="D110" i="50622"/>
  <c r="D111" i="50622"/>
  <c r="D112" i="50622"/>
  <c r="D113" i="50622"/>
  <c r="D114" i="50622"/>
  <c r="D115" i="50622"/>
  <c r="D99" i="50622"/>
  <c r="D82" i="50622"/>
  <c r="D83" i="50622"/>
  <c r="D84" i="50622"/>
  <c r="D85" i="50622"/>
  <c r="D86" i="50622"/>
  <c r="D87" i="50622"/>
  <c r="D88" i="50622"/>
  <c r="D89" i="50622"/>
  <c r="D90" i="50622"/>
  <c r="D91" i="50622"/>
  <c r="D92" i="50622"/>
  <c r="D93" i="50622"/>
  <c r="D94" i="50622"/>
  <c r="D95" i="50622"/>
  <c r="D96" i="50622"/>
  <c r="D97" i="50622"/>
  <c r="D81" i="50622"/>
  <c r="D64" i="50622"/>
  <c r="D65" i="50622"/>
  <c r="D66" i="50622"/>
  <c r="D67" i="50622"/>
  <c r="D68" i="50622"/>
  <c r="D69" i="50622"/>
  <c r="D70" i="50622"/>
  <c r="D71" i="50622"/>
  <c r="D72" i="50622"/>
  <c r="D73" i="50622"/>
  <c r="D74" i="50622"/>
  <c r="D75" i="50622"/>
  <c r="D76" i="50622"/>
  <c r="D77" i="50622"/>
  <c r="D78" i="50622"/>
  <c r="D79" i="50622"/>
  <c r="D63" i="50622"/>
  <c r="D41" i="50622"/>
  <c r="D42" i="50622"/>
  <c r="D43" i="50622"/>
  <c r="D44" i="50622"/>
  <c r="D45" i="50622"/>
  <c r="D4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B130" i="50622"/>
  <c r="C130" i="50622"/>
  <c r="D130" i="50622"/>
  <c r="B131" i="50622"/>
  <c r="C131" i="50622"/>
  <c r="D131" i="50622"/>
  <c r="B132" i="50622"/>
  <c r="C132" i="50622"/>
  <c r="D132" i="50622"/>
  <c r="B133" i="50622"/>
  <c r="C133" i="50622"/>
  <c r="D133" i="50622"/>
  <c r="B134" i="50622"/>
  <c r="C134" i="50622"/>
  <c r="D134" i="50622"/>
  <c r="C118" i="50622"/>
  <c r="D118" i="50622"/>
  <c r="B118" i="50622"/>
  <c r="B36" i="50622"/>
  <c r="C36" i="50622"/>
  <c r="B37" i="50622"/>
  <c r="C37" i="50622"/>
  <c r="B38" i="50622"/>
  <c r="C38" i="50622"/>
  <c r="B19" i="50622"/>
  <c r="B20"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B93" i="50622"/>
  <c r="C93" i="50622"/>
  <c r="B94" i="50622"/>
  <c r="C94" i="50622"/>
  <c r="B95" i="50622"/>
  <c r="C95" i="50622"/>
  <c r="B96" i="50622"/>
  <c r="C96" i="50622"/>
  <c r="B97" i="50622"/>
  <c r="C97" i="50622"/>
  <c r="C81" i="50622"/>
  <c r="B81"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80"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4" i="50616"/>
  <c r="J5" i="50616"/>
  <c r="J6" i="50616"/>
  <c r="J7" i="50616"/>
  <c r="J8" i="50616"/>
  <c r="J9" i="50616"/>
  <c r="J10" i="50616"/>
  <c r="J11" i="50616"/>
  <c r="J12" i="50616"/>
  <c r="J13" i="50616"/>
  <c r="J14" i="50616"/>
  <c r="J15" i="50616"/>
  <c r="J16" i="50616"/>
  <c r="J17" i="50616"/>
  <c r="J18" i="50616"/>
  <c r="F4" i="50629" l="1"/>
  <c r="A118" i="50622"/>
  <c r="F14" i="50629"/>
  <c r="A128" i="50622"/>
  <c r="F17" i="50629"/>
  <c r="A131" i="50622"/>
  <c r="F16" i="50629"/>
  <c r="A130" i="50622"/>
  <c r="F9" i="50629"/>
  <c r="A123" i="50622"/>
  <c r="F18" i="50629"/>
  <c r="A132" i="50622"/>
  <c r="F19" i="50629"/>
  <c r="A133" i="50622"/>
  <c r="F11" i="50629"/>
  <c r="A125" i="50622"/>
  <c r="F8" i="50629"/>
  <c r="A122" i="50622"/>
  <c r="F7" i="50629"/>
  <c r="A121" i="50622"/>
  <c r="F5" i="50629"/>
  <c r="A119" i="50622"/>
  <c r="F13" i="50629"/>
  <c r="A127" i="50622"/>
  <c r="F12" i="50629"/>
  <c r="A126" i="50622"/>
  <c r="F15" i="50629"/>
  <c r="A129" i="50622"/>
  <c r="F10" i="50629"/>
  <c r="A124" i="50622"/>
  <c r="F20" i="50629"/>
  <c r="A134" i="50622"/>
  <c r="F6" i="50629"/>
  <c r="A120" i="50622"/>
  <c r="F4" i="50628"/>
  <c r="A81" i="50622"/>
  <c r="F20" i="50628"/>
  <c r="A97" i="50622"/>
  <c r="F10" i="50628"/>
  <c r="A87" i="50622"/>
  <c r="F15" i="50628"/>
  <c r="A92" i="50622"/>
  <c r="F12" i="50628"/>
  <c r="A89" i="50622"/>
  <c r="F13" i="50628"/>
  <c r="A90" i="50622"/>
  <c r="F8" i="50628"/>
  <c r="A85" i="50622"/>
  <c r="F17" i="50628"/>
  <c r="A94" i="50622"/>
  <c r="F6" i="50628"/>
  <c r="A83" i="50622"/>
  <c r="F14" i="50628"/>
  <c r="A91" i="50622"/>
  <c r="F9" i="50628"/>
  <c r="A86" i="50622"/>
  <c r="F19" i="50628"/>
  <c r="A96" i="50622"/>
  <c r="F11" i="50628"/>
  <c r="A88" i="50622"/>
  <c r="F5" i="50628"/>
  <c r="A82" i="50622"/>
  <c r="F7" i="50628"/>
  <c r="A84" i="50622"/>
  <c r="F18" i="50628"/>
  <c r="A95" i="50622"/>
  <c r="F16" i="50628"/>
  <c r="A93" i="50622"/>
  <c r="B114" i="50622"/>
  <c r="C114" i="50622"/>
  <c r="B115" i="50622"/>
  <c r="C115" i="50622"/>
  <c r="B76" i="50622"/>
  <c r="C76" i="50622"/>
  <c r="B77" i="50622"/>
  <c r="C77" i="50622"/>
  <c r="B78" i="50622"/>
  <c r="C78" i="50622"/>
  <c r="B79" i="50622"/>
  <c r="C79" i="50622"/>
  <c r="F2" i="50621"/>
  <c r="A135" i="50622"/>
  <c r="A136" i="50622"/>
  <c r="J19" i="50616"/>
  <c r="J15" i="50619"/>
  <c r="J16" i="50619"/>
  <c r="J17" i="50619"/>
  <c r="J18" i="50619"/>
  <c r="J19" i="50619"/>
  <c r="B113" i="50622"/>
  <c r="C113" i="50622"/>
  <c r="B135" i="50622"/>
  <c r="C135" i="50622"/>
  <c r="B136" i="50622"/>
  <c r="C136" i="50622"/>
  <c r="A137" i="50622"/>
  <c r="B137" i="50622"/>
  <c r="C137" i="50622"/>
  <c r="A150" i="50622"/>
  <c r="B150" i="50622"/>
  <c r="C150" i="50622"/>
  <c r="A151" i="50622"/>
  <c r="B151" i="50622"/>
  <c r="C151" i="50622"/>
  <c r="A152" i="50622"/>
  <c r="B152" i="50622"/>
  <c r="C152" i="50622"/>
  <c r="A153" i="50622"/>
  <c r="B153" i="50622"/>
  <c r="C153" i="50622"/>
  <c r="A154" i="50622"/>
  <c r="B154" i="50622"/>
  <c r="C154" i="50622"/>
  <c r="A155" i="50622"/>
  <c r="B155" i="50622"/>
  <c r="C155" i="50622"/>
  <c r="F2" i="50626"/>
  <c r="B73" i="50622"/>
  <c r="C73" i="50622"/>
  <c r="B74" i="50622"/>
  <c r="C74" i="50622"/>
  <c r="B75" i="50622"/>
  <c r="C75" i="50622"/>
  <c r="F2" i="50620"/>
  <c r="F2" i="50619"/>
  <c r="F2" i="50616"/>
  <c r="A16" i="50616" s="1"/>
  <c r="A16" i="50622" s="1"/>
  <c r="C16" i="50622"/>
  <c r="C17" i="50622"/>
  <c r="F1" i="50621"/>
  <c r="D1" i="50622" s="1"/>
  <c r="J20" i="50619"/>
  <c r="J5" i="50626"/>
  <c r="B64" i="50622"/>
  <c r="C64" i="50622"/>
  <c r="J6" i="50626"/>
  <c r="B65" i="50622"/>
  <c r="C65" i="50622"/>
  <c r="J7" i="50626"/>
  <c r="B66" i="50622"/>
  <c r="C66" i="50622"/>
  <c r="J8" i="50626"/>
  <c r="B67" i="50622"/>
  <c r="C67" i="50622"/>
  <c r="J9" i="50626"/>
  <c r="B68" i="50622"/>
  <c r="C68" i="50622"/>
  <c r="J10" i="50626"/>
  <c r="B69" i="50622"/>
  <c r="C69" i="50622"/>
  <c r="J11" i="50626"/>
  <c r="B70" i="50622"/>
  <c r="C70" i="50622"/>
  <c r="J12" i="50626"/>
  <c r="B71" i="50622"/>
  <c r="C71" i="50622"/>
  <c r="J13" i="50626"/>
  <c r="B72" i="50622"/>
  <c r="C72" i="50622"/>
  <c r="J14" i="50626"/>
  <c r="J15" i="50626"/>
  <c r="J16" i="50626"/>
  <c r="J17" i="50626"/>
  <c r="J20" i="50626"/>
  <c r="B63" i="50622"/>
  <c r="C63" i="50622"/>
  <c r="J4" i="50626"/>
  <c r="J20" i="50616"/>
  <c r="A62" i="50622"/>
  <c r="J14" i="50620"/>
  <c r="J12" i="50620"/>
  <c r="J11" i="50620"/>
  <c r="J10" i="50620"/>
  <c r="J9" i="50620"/>
  <c r="J8" i="50620"/>
  <c r="J7" i="50620"/>
  <c r="F1" i="50626"/>
  <c r="A21" i="50622"/>
  <c r="J15" i="50620"/>
  <c r="J16" i="50620"/>
  <c r="J27" i="50620"/>
  <c r="C100" i="50622"/>
  <c r="C101" i="50622"/>
  <c r="C102" i="50622"/>
  <c r="C103" i="50622"/>
  <c r="C104" i="50622"/>
  <c r="C105" i="50622"/>
  <c r="C106" i="50622"/>
  <c r="C107" i="50622"/>
  <c r="C108" i="50622"/>
  <c r="C109" i="50622"/>
  <c r="C110" i="50622"/>
  <c r="C111" i="50622"/>
  <c r="C112" i="50622"/>
  <c r="C99" i="50622"/>
  <c r="J5" i="50621"/>
  <c r="F1" i="50619"/>
  <c r="F1" i="50620"/>
  <c r="F1" i="50616"/>
  <c r="A98" i="50622"/>
  <c r="A39" i="50622"/>
  <c r="A3" i="50622"/>
  <c r="B100" i="50622"/>
  <c r="B101" i="50622"/>
  <c r="B102" i="50622"/>
  <c r="B103" i="50622"/>
  <c r="B104" i="50622"/>
  <c r="B105" i="50622"/>
  <c r="B106" i="50622"/>
  <c r="B107" i="50622"/>
  <c r="B108" i="50622"/>
  <c r="B109" i="50622"/>
  <c r="B110" i="50622"/>
  <c r="B111" i="50622"/>
  <c r="B112"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4" i="50622"/>
  <c r="B45" i="50622"/>
  <c r="B46" i="50622"/>
  <c r="B99" i="50622"/>
  <c r="J9" i="50621"/>
  <c r="C41" i="50622"/>
  <c r="C42" i="50622"/>
  <c r="C44" i="50622"/>
  <c r="C45" i="50622"/>
  <c r="C46"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24" i="50620" l="1"/>
  <c r="A58" i="50622" s="1"/>
  <c r="A21" i="50620"/>
  <c r="A55" i="50622" s="1"/>
  <c r="A23" i="50620"/>
  <c r="A17" i="50620"/>
  <c r="A18" i="50620"/>
  <c r="A5" i="50620"/>
  <c r="F5" i="50620" s="1"/>
  <c r="A6" i="50620"/>
  <c r="F6" i="50620" s="1"/>
  <c r="A8" i="50620"/>
  <c r="A10" i="50620"/>
  <c r="A44" i="50622" s="1"/>
  <c r="A8" i="50626"/>
  <c r="F8" i="50626" s="1"/>
  <c r="A10" i="50626"/>
  <c r="A69" i="50622" s="1"/>
  <c r="A13" i="50626"/>
  <c r="F13" i="50626" s="1"/>
  <c r="A9" i="50626"/>
  <c r="A68" i="50622" s="1"/>
  <c r="A14" i="50626"/>
  <c r="A73" i="50622" s="1"/>
  <c r="A12" i="50621"/>
  <c r="A107" i="50622" s="1"/>
  <c r="A4" i="50621"/>
  <c r="A99" i="50622" s="1"/>
  <c r="A18" i="50619"/>
  <c r="A36" i="50622" s="1"/>
  <c r="A15" i="50621"/>
  <c r="F15" i="50621" s="1"/>
  <c r="A6" i="50626"/>
  <c r="F6" i="50626" s="1"/>
  <c r="A16" i="50620"/>
  <c r="A50" i="50622" s="1"/>
  <c r="A11" i="50626"/>
  <c r="A70" i="50622" s="1"/>
  <c r="A4" i="50626"/>
  <c r="A63" i="50622" s="1"/>
  <c r="A18" i="50621"/>
  <c r="A113" i="50622" s="1"/>
  <c r="A11" i="50621"/>
  <c r="A106" i="50622" s="1"/>
  <c r="A7" i="50621"/>
  <c r="A102" i="50622" s="1"/>
  <c r="A16" i="50626"/>
  <c r="F16" i="50626" s="1"/>
  <c r="A12" i="50626"/>
  <c r="A71" i="50622" s="1"/>
  <c r="F8" i="50620"/>
  <c r="A19" i="50616"/>
  <c r="A13" i="50621"/>
  <c r="F13" i="50621" s="1"/>
  <c r="A10" i="50619"/>
  <c r="A28" i="50622" s="1"/>
  <c r="A6" i="50621"/>
  <c r="A101" i="50622" s="1"/>
  <c r="A5" i="50621"/>
  <c r="A100" i="50622" s="1"/>
  <c r="A9" i="50620"/>
  <c r="F9" i="50620" s="1"/>
  <c r="A13" i="50620"/>
  <c r="A47" i="50622" s="1"/>
  <c r="A17" i="50621"/>
  <c r="F17" i="50621" s="1"/>
  <c r="A10" i="50621"/>
  <c r="A105" i="50622" s="1"/>
  <c r="A11" i="50616"/>
  <c r="A11" i="50622" s="1"/>
  <c r="A13" i="50619"/>
  <c r="A31" i="50622" s="1"/>
  <c r="A14" i="50616"/>
  <c r="F14" i="50616" s="1"/>
  <c r="A16" i="50621"/>
  <c r="A111" i="50622" s="1"/>
  <c r="A5" i="50619"/>
  <c r="A23" i="50622" s="1"/>
  <c r="A20" i="50626"/>
  <c r="A18" i="50626"/>
  <c r="A19" i="50626"/>
  <c r="A15" i="50626"/>
  <c r="A12" i="50619"/>
  <c r="F12" i="50619" s="1"/>
  <c r="A14" i="50619"/>
  <c r="A32" i="50622" s="1"/>
  <c r="A25" i="50620"/>
  <c r="A26" i="50620"/>
  <c r="A22" i="50620"/>
  <c r="A5" i="50626"/>
  <c r="A14" i="50621"/>
  <c r="A109" i="50622" s="1"/>
  <c r="A8" i="50621"/>
  <c r="A103" i="50622" s="1"/>
  <c r="A17" i="50626"/>
  <c r="A7" i="50626"/>
  <c r="A66" i="50622" s="1"/>
  <c r="A20" i="50616"/>
  <c r="A20" i="50622" s="1"/>
  <c r="A19" i="50619"/>
  <c r="A20" i="50619"/>
  <c r="A38" i="50622" s="1"/>
  <c r="A19" i="50621"/>
  <c r="A20" i="50621"/>
  <c r="A9" i="50619"/>
  <c r="A11" i="50619"/>
  <c r="F11" i="50619" s="1"/>
  <c r="A27" i="50620"/>
  <c r="A61" i="50622" s="1"/>
  <c r="A4" i="50619"/>
  <c r="F4" i="50619" s="1"/>
  <c r="A7" i="50619"/>
  <c r="A25" i="50622" s="1"/>
  <c r="A14" i="50620"/>
  <c r="A15" i="50620"/>
  <c r="A12" i="50620"/>
  <c r="F12" i="50620" s="1"/>
  <c r="A17" i="50619"/>
  <c r="A6" i="50619"/>
  <c r="A13" i="50616"/>
  <c r="A7" i="50616"/>
  <c r="A6" i="50616"/>
  <c r="A12" i="50616"/>
  <c r="F12" i="50616" s="1"/>
  <c r="A11" i="50620"/>
  <c r="A4" i="50620"/>
  <c r="A7" i="50620"/>
  <c r="A15" i="50619"/>
  <c r="A18" i="50616"/>
  <c r="A15" i="50616"/>
  <c r="A9" i="50616"/>
  <c r="A5" i="50616"/>
  <c r="F5" i="50616" s="1"/>
  <c r="A17" i="50616"/>
  <c r="A8" i="50616"/>
  <c r="A8" i="50619"/>
  <c r="A16" i="50619"/>
  <c r="A9" i="50621"/>
  <c r="F9" i="50621" s="1"/>
  <c r="A10" i="50616"/>
  <c r="A4" i="50616"/>
  <c r="F16" i="50616"/>
  <c r="F18" i="50620" l="1"/>
  <c r="A52" i="50622"/>
  <c r="F15" i="50620"/>
  <c r="A49" i="50622"/>
  <c r="F17" i="50620"/>
  <c r="A51" i="50622"/>
  <c r="F14" i="50620"/>
  <c r="A48" i="50622"/>
  <c r="F22" i="50620"/>
  <c r="A56" i="50622"/>
  <c r="F23" i="50620"/>
  <c r="A57" i="50622"/>
  <c r="F26" i="50620"/>
  <c r="A60" i="50622"/>
  <c r="F25" i="50620"/>
  <c r="A59" i="50622"/>
  <c r="F10" i="50620"/>
  <c r="F10" i="50626"/>
  <c r="F14" i="50626"/>
  <c r="F9" i="50626"/>
  <c r="F4" i="50621"/>
  <c r="A67" i="50622"/>
  <c r="A72" i="50622"/>
  <c r="A65" i="50622"/>
  <c r="F12" i="50621"/>
  <c r="F19" i="50616"/>
  <c r="A19" i="50622"/>
  <c r="F18" i="50616"/>
  <c r="A18" i="50622"/>
  <c r="F19" i="50619"/>
  <c r="A37" i="50622"/>
  <c r="A110" i="50622"/>
  <c r="F16" i="50620"/>
  <c r="F14" i="50621"/>
  <c r="F11" i="50626"/>
  <c r="F18" i="50619"/>
  <c r="A108" i="50622"/>
  <c r="F7" i="50621"/>
  <c r="F11" i="50621"/>
  <c r="F4" i="50626"/>
  <c r="F12" i="50626"/>
  <c r="A30" i="50622"/>
  <c r="A75" i="50622"/>
  <c r="A22" i="50622"/>
  <c r="F18" i="50621"/>
  <c r="A43" i="50622"/>
  <c r="F5" i="50619"/>
  <c r="A42" i="50622"/>
  <c r="F13" i="50620"/>
  <c r="A46" i="50622"/>
  <c r="F20" i="50616"/>
  <c r="A112" i="50622"/>
  <c r="F10" i="50621"/>
  <c r="F14" i="50619"/>
  <c r="F10" i="50619"/>
  <c r="A29" i="50622"/>
  <c r="F5" i="50621"/>
  <c r="F16" i="50621"/>
  <c r="F6" i="50621"/>
  <c r="F7" i="50626"/>
  <c r="F20" i="50626"/>
  <c r="A79" i="50622"/>
  <c r="F27" i="50620"/>
  <c r="A14" i="50622"/>
  <c r="A104" i="50622"/>
  <c r="F8" i="50621"/>
  <c r="A74" i="50622"/>
  <c r="F15" i="50626"/>
  <c r="F13" i="50619"/>
  <c r="A64" i="50622"/>
  <c r="F5" i="50626"/>
  <c r="F19" i="50626"/>
  <c r="A78" i="50622"/>
  <c r="F18" i="50626"/>
  <c r="A77" i="50622"/>
  <c r="F11" i="50616"/>
  <c r="F20" i="50621"/>
  <c r="A115" i="50622"/>
  <c r="F20" i="50619"/>
  <c r="F19" i="50621"/>
  <c r="A114" i="50622"/>
  <c r="A35" i="50622"/>
  <c r="F17" i="50619"/>
  <c r="A76" i="50622"/>
  <c r="F17" i="50626"/>
  <c r="A5" i="50622"/>
  <c r="F6" i="50619"/>
  <c r="A24" i="50622"/>
  <c r="A12" i="50622"/>
  <c r="A27" i="50622"/>
  <c r="F9" i="50619"/>
  <c r="F7" i="50619"/>
  <c r="A34" i="50622"/>
  <c r="F16" i="50619"/>
  <c r="F8" i="50619"/>
  <c r="A26" i="50622"/>
  <c r="F11" i="50620"/>
  <c r="A45" i="50622"/>
  <c r="F4" i="50616"/>
  <c r="A4" i="50622"/>
  <c r="F13" i="50616"/>
  <c r="A13" i="50622"/>
  <c r="A10" i="50622"/>
  <c r="F10" i="50616"/>
  <c r="F6" i="50616"/>
  <c r="A6" i="50622"/>
  <c r="F8" i="50616"/>
  <c r="A8" i="50622"/>
  <c r="F7" i="50616"/>
  <c r="A7" i="50622"/>
  <c r="F7"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<sst xmlns="http://schemas.openxmlformats.org/spreadsheetml/2006/main" count="436" uniqueCount="180">
  <si>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</si>
  <si>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</si>
  <si>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</si>
  <si>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</si>
  <si>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</si>
  <si>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</si>
  <si>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</si>
  <si>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</si>
  <si>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</si>
  <si>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</si>
  <si>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</si>
  <si>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</si>
  <si>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</si>
  <si>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</si>
  <si>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</si>
  <si>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</si>
  <si>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</si>
  <si>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</si>
  <si>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</si>
  <si>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</si>
  <si>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</si>
  <si>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</si>
  <si>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</si>
  <si>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</si>
  <si>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</si>
  <si>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</si>
  <si>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</si>
  <si>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</si>
  <si>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</si>
  <si>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</si>
  <si>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</si>
  <si>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</si>
  <si>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</si>
  <si>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</si>
  <si>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</si>
  <si>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</si>
  <si>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</si>
  <si>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Diverses</t>
  </si>
  <si>
    <t>Hobby-Küche Zug</t>
  </si>
  <si>
    <t xml:space="preserve">      </t>
  </si>
  <si>
    <t xml:space="preserve"> </t>
  </si>
  <si>
    <t>alle weiteren Angaben  ausschreiben</t>
  </si>
  <si>
    <t>Teelöffel</t>
  </si>
  <si>
    <t>Sellerie-Rauchlachs-Terrine mit Nüsslisalat</t>
  </si>
  <si>
    <t>Sauerrahm-Randensuppe mit Mohn-Krokant</t>
  </si>
  <si>
    <t>Zwischengang</t>
  </si>
  <si>
    <t>Radieschenbrot mit Shiso Quark und Himbeersenf</t>
  </si>
  <si>
    <t>Käse</t>
  </si>
  <si>
    <t>Käsebuffet</t>
  </si>
  <si>
    <t>rohe Randen</t>
  </si>
  <si>
    <t>Schlussbankett Tisch C</t>
  </si>
  <si>
    <t>Limette</t>
  </si>
  <si>
    <t>Schalotten</t>
  </si>
  <si>
    <t>Ingwer</t>
  </si>
  <si>
    <t>Olivenöl</t>
  </si>
  <si>
    <t>Gemüsebouillon</t>
  </si>
  <si>
    <t>Saurer Halbrahm</t>
  </si>
  <si>
    <t>Randensprossen</t>
  </si>
  <si>
    <t>oder Alfalfa</t>
  </si>
  <si>
    <t>Salz, Cayennepfeffer</t>
  </si>
  <si>
    <t>Blätterteig</t>
  </si>
  <si>
    <t>Mohnsamen</t>
  </si>
  <si>
    <t>Puderzucker</t>
  </si>
  <si>
    <t>Mehl zum Auswallen</t>
  </si>
  <si>
    <t xml:space="preserve">Backofen auf 170°C vorheizen. Randen rüsten und in Würfel schneiden. Mit den Sparschäler 2 Streifen  Limettenschale abziehen. Schalotten und Ingwer schneiden und mit den Limettenstreifen </t>
  </si>
  <si>
    <t>im Öl andünsten. Mit Bouillon ablöschen. Randen beigeben. Zugedeckt ca. 60 Minuten weich kochen. Limettenschalen entfernen. Rest pürieren.</t>
  </si>
  <si>
    <t>Blätterteig auf leicht bemehlter Arbeitsfläche 2 mm dünn auswallen. Herzen ausstechen. Auf ein mit Backpapier belegtes Blech legen. In der Ofenmitte ca. 10 Min. hellbraun backen. Herausnehmen.</t>
  </si>
  <si>
    <t xml:space="preserve">Ofentemperatur auf 220°C erhöhen. Vorgebackene Herzen mit einem Pinsel befeuchten und sofort mit Mohn und Puderzucker bestreuen, ca. 3 Min. goldbraun backen. Abkühlen lassen. </t>
  </si>
  <si>
    <t xml:space="preserve">Vor dem Servieren Randensuppe aufkochen. Sauerrahm verrühren. Bis auf einen kleinen Rest zur Suppe geben. Mit dem Stabmixer gut durchmixen. Mit Salz und Cayennepfeffer abschmecken.  </t>
  </si>
  <si>
    <t>Suppe anrichten. Mit restlichem Sauerrahm und Sprossen garnieren. Mohnkrokant Herzen separat dazuservieren.</t>
  </si>
  <si>
    <t>Zitrone</t>
  </si>
  <si>
    <t>Knollensellerie</t>
  </si>
  <si>
    <t>Blatt</t>
  </si>
  <si>
    <t>Gelatine</t>
  </si>
  <si>
    <t>Eigelb</t>
  </si>
  <si>
    <t>Rahm</t>
  </si>
  <si>
    <t>Meerrettichpaste</t>
  </si>
  <si>
    <t>kalte Butter</t>
  </si>
  <si>
    <t>Eiweiss</t>
  </si>
  <si>
    <t>Rauchlachs-Tranchen</t>
  </si>
  <si>
    <t>dünn geschnitten</t>
  </si>
  <si>
    <t>Salz, Pfeffer aus der Mühle</t>
  </si>
  <si>
    <t>Nüsslisalat</t>
  </si>
  <si>
    <t>Schalotte</t>
  </si>
  <si>
    <t>Dressing mit Acetto + Olivenöl</t>
  </si>
  <si>
    <t>Etwa 5 dl Wasser in eine Schüssel geben. Den Zitronensaft auspressen und beifügen. Den Sellerie rüsten und würfeln. Sofort 5 Minuten ins Zitronenwasser legen. Das Zitronenwasser abschütten.</t>
  </si>
  <si>
    <t xml:space="preserve">Den Sellerie in eine Pfanne geben, zu drei Vierteln mit Wasser bedecken, salzen und zugedeckt weich kochen. Inzwischen die Gelatine in reichlich kaltem Wasser einweichen.    </t>
  </si>
  <si>
    <t>Das Püree durch ein feinmaschiges Sieb streichen und wieder in die Pfanne geben. Das Selleriepüree nochmals leicht erwärmen. Die Gelatine gut ausdrücken und im warmen Selleriepüree auflösen.</t>
  </si>
  <si>
    <t xml:space="preserve">Den Sellerie abschütten, dabei 0.5dl Kochflüssigkeit beiseitestellen. Den Sellerie mit der Kochflüssigkeit in einen Becher geben und mit dem Stabmixer fein pürieren. </t>
  </si>
  <si>
    <t>Eigelb, Rahm und Meerrettichpaste in eine Metallschüssel geben und über einem heissen Wasserbad cremig aufschlagen. Vom Wasserbad nehmen. Die Butter unterrühren.</t>
  </si>
  <si>
    <t xml:space="preserve">Das Selleriepüree unter heben und die Masse kräftig mit Salz und Pfeffer würzen. Kühl stellen, bis sie am Rand entlang leicht zu gelieren beginnt. </t>
  </si>
  <si>
    <t>Die Eiweiss mit einer grossen Prise Salz steif schlagen. Den Eisschnee unter die Selleriemasse ziehen.</t>
  </si>
  <si>
    <t xml:space="preserve">restlichen Lachs belegen und mit der restlichen Creme abschliessen. Die Terrine im Kühlschrank mindesten 3 Stunden fest werden lassen. </t>
  </si>
  <si>
    <t xml:space="preserve">Zum Servieren die Terrine auf eine Platte stürzen. Mit einem scharfen Messermöglichst ohne Druck in Tranchen schneiden. </t>
  </si>
  <si>
    <t>Eine Terrineform von etwa 25 cm länge mit Klarsichtfolie auslegen. Ein Drittel der Selleriecreme einfüllen und mit Lachstranchen belegen. Das zweite Drittel der Creme daraufgeben, mit dem</t>
  </si>
  <si>
    <t>Nach belieben mit einem Nüsslisalat garnieren. Als Beilage passen frisches Baguette.</t>
  </si>
  <si>
    <t>Vorspeise 2</t>
  </si>
  <si>
    <t>Kalbsfilet mit Anislack und Avocado-Ananas-Salsa</t>
  </si>
  <si>
    <t>Kalbsfilet (Mittelstück)</t>
  </si>
  <si>
    <t>gleichmässig rund</t>
  </si>
  <si>
    <t>Sherry</t>
  </si>
  <si>
    <t>Ananasmarinade:</t>
  </si>
  <si>
    <t>Sojasauce</t>
  </si>
  <si>
    <t>Salz</t>
  </si>
  <si>
    <t>Zucker</t>
  </si>
  <si>
    <t>nach Belieben</t>
  </si>
  <si>
    <t>Öl zum Braten</t>
  </si>
  <si>
    <t>Avocadocrème:</t>
  </si>
  <si>
    <t>Stk.</t>
  </si>
  <si>
    <t>reife Avocado</t>
  </si>
  <si>
    <t>geschält, entkernt</t>
  </si>
  <si>
    <t>grüne Chili</t>
  </si>
  <si>
    <t>entkernt und fein gewürfelt</t>
  </si>
  <si>
    <t>unbehandelte Zitrone</t>
  </si>
  <si>
    <t>Saft und abgeriebene Schale</t>
  </si>
  <si>
    <t>Crème fraiche</t>
  </si>
  <si>
    <t>MSP</t>
  </si>
  <si>
    <t>Anis</t>
  </si>
  <si>
    <t>frisch und gemahlen</t>
  </si>
  <si>
    <t>frisch und gemahlen, Messerspitze</t>
  </si>
  <si>
    <t>Avocado-Ananas-Salsa:</t>
  </si>
  <si>
    <t>Avocado</t>
  </si>
  <si>
    <t>fein gewürfelt</t>
  </si>
  <si>
    <t xml:space="preserve">Ananas  </t>
  </si>
  <si>
    <t>Frühlingszwiebeln</t>
  </si>
  <si>
    <t>Limetten</t>
  </si>
  <si>
    <t>Die Zutaten für die Anismarinade verrühren, bis Zucker und Salz aufgelöst sind.</t>
  </si>
  <si>
    <t>Das Kalbsfilet salzen und von allen Seiten kurz anbraten, auf ein Blech legen und mit der Anismarinade übergiessen. Entweder (1) im Ofen zartgaren bis Kerntemperatur von 58 Grad erreicht ist oder (2) im Ofen bei 180 Grad 10 Minuten garen, danach 6 Minuten ruhen lassen und anschliessend im Ofen nochmals 4 Minuten fertig garen. Filet in Scheiben schneiden.</t>
  </si>
  <si>
    <t>Die Avocado-Ananas-Salsa auf Teller geben, je eine Scheibe Kalbsfilet darauf setzen, mit der Avocadocrème und dem Basilikumöl garnieren.</t>
  </si>
  <si>
    <t>Basilikumöl wird vorab zubereitet und dient zum Garnieren.</t>
  </si>
  <si>
    <t>Für die Avocadocrème alle Zutaten mixen. Mit Salzabschmecken und in eien Spritzbeutel füllen. Alle Zutaten für die Avocado-Ananas-Salsa mischen.</t>
  </si>
  <si>
    <t>Senfpulver</t>
  </si>
  <si>
    <t xml:space="preserve">(für den Senf reicht eine Menge </t>
  </si>
  <si>
    <t>Senf</t>
  </si>
  <si>
    <t>für 2 Personen vollständig aus)</t>
  </si>
  <si>
    <t>Apfelessig</t>
  </si>
  <si>
    <t>Honig</t>
  </si>
  <si>
    <t>Himbeeren</t>
  </si>
  <si>
    <t xml:space="preserve">1-2 Prisen Szechuanpfeffer, </t>
  </si>
  <si>
    <t>gemahlen</t>
  </si>
  <si>
    <t>Radieschen</t>
  </si>
  <si>
    <t>Quark (20% Fett)</t>
  </si>
  <si>
    <t>Shisopulver (Asialaden)</t>
  </si>
  <si>
    <t>Msp.</t>
  </si>
  <si>
    <t>Szechuanpfeffer,</t>
  </si>
  <si>
    <t>Sauerteigbrot, am besten in Stangen</t>
  </si>
  <si>
    <t>Handvoll</t>
  </si>
  <si>
    <t>Shisoblätter oder Shisokresse</t>
  </si>
  <si>
    <t>in Rot</t>
  </si>
  <si>
    <t>Fleur de Sel</t>
  </si>
  <si>
    <r>
      <rPr>
        <b/>
        <sz val="11"/>
        <rFont val="Arial"/>
        <family val="2"/>
      </rPr>
      <t>Himbeersenf</t>
    </r>
    <r>
      <rPr>
        <sz val="11"/>
        <rFont val="Arial"/>
        <family val="2"/>
      </rPr>
      <t>: Für den Himbeersenf Senfpulver, Senf und die Hälfte des Apfelessigs in einer Schüssel verrühren. Den Honig in einem Topf erwärmen, bis er leicht dunkel ist.</t>
    </r>
  </si>
  <si>
    <t>Die Himbeeren, den restlichen Apfelessig, Szechuanpfeffer und Salz zugeben und 15 Min. köcheln. Vom Herd nehmen, mit der Senfmischung mixen und durch ein Sieb streichen.</t>
  </si>
  <si>
    <t>Den Senf in einem Glas im Kühlschrank aufbewahren.</t>
  </si>
  <si>
    <t>Die Radieschen dünn aufschneiden und kurz ins Eiswasser legen.</t>
  </si>
  <si>
    <t>Den Quark mit Shisopulver, Salz und Pfeffer sowie 4 Esslöffeln Himbeersenf glatt rühren.</t>
  </si>
  <si>
    <t>Das Brot in Scheiben schneiden, mit Quark bestreichen und Tupfen vom Himbeersenf daraufgeben. Die Radieschenscheiben und Shisoblätter hineinstecken, etwas Fleur del Sel darüberstreuen.</t>
  </si>
  <si>
    <t>Steinbuttfilet auf Tomaten-Basilikum-Risotto</t>
  </si>
  <si>
    <t>Schalotten geschält</t>
  </si>
  <si>
    <t>fein gehackt</t>
  </si>
  <si>
    <t>Risottoreis (Arborio)</t>
  </si>
  <si>
    <t>Weisswein</t>
  </si>
  <si>
    <t>erwärmt</t>
  </si>
  <si>
    <t>Fischfonds</t>
  </si>
  <si>
    <t>grosse Rispentomaten</t>
  </si>
  <si>
    <t>geriebener Parmesan</t>
  </si>
  <si>
    <t>Basilikum</t>
  </si>
  <si>
    <t>in feine Streifen geschnitten</t>
  </si>
  <si>
    <t>Pfeffer</t>
  </si>
  <si>
    <t>Steinbuttfilets à 75-90g</t>
  </si>
  <si>
    <t>Zitronensaft</t>
  </si>
  <si>
    <t>zum Braten</t>
  </si>
  <si>
    <t>Frühlingskräuter mariniert</t>
  </si>
  <si>
    <t>Risotto:</t>
  </si>
  <si>
    <t>In einem Topf Olivenöl erhitzen, Schalottenwürfel darin glasig anschwitzen. Reis einrühren und ebenfalls glasig anschwitzen. Leicht salzen, mit warmen Weisswein aufgiessen und einreduzieren lassen.</t>
  </si>
  <si>
    <t>Anschliessend den Reis mit mit etwas Fischfonds aufgiessen und unter häuffigem Umrühren einkochen lassen. Den Vorgang so lange wiederholen, bis der Reis die gewünschte Bissfestigkeit erreicht hat.</t>
  </si>
  <si>
    <t xml:space="preserve">(Dabei den Fond jeweils kellenweise angiessen, bis die Flüssigkeit aufgesogen ist.)  </t>
  </si>
  <si>
    <t>Zuletzt die Tomaten vierteln, häuten, entkernen und kleinwürfelig schneiden und zum Risotto geben. Parmesan und Basilikum hinzufügen und nochmals mit etwas Pfeffer abschmecken.</t>
  </si>
  <si>
    <t>Fisch:</t>
  </si>
  <si>
    <t>Die Steinbuttfilets salzen, pfeffern und in Olivenöl auf der Hautseite kross anbraten. Im Ofen bei 160°C in ungefähr 5 Minuten fertig garen, bis sie glasig sind.</t>
  </si>
  <si>
    <t>Steinbuttfilets auf dem Risotto anrichten und mit marinieren Frühlingskräutern servieren.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</si>
</sst>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8" x14ac:knownFonts="1">
    <font>
      <sz val="10"/>
      <name val="Arial"/>
    </font>
    <font>
      <sz val="11"/>
      <color theme="1"/>
      <name val="Calibri"/>
      <family val="2"/>
      <scheme val="minor"/>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8"/>
      <name val="Arial"/>
      <family val="2"/>
    </font>
    <font>
      <i/>
      <sz val="11"/>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43" fontId="3" fillId="0" borderId="0" applyFont="0" applyFill="0" applyBorder="0" applyAlignment="0" applyProtection="0"/>
    <xf numFmtId="0" fontId="23" fillId="0" borderId="0" applyNumberFormat="0" applyFill="0" applyBorder="0" applyAlignment="0" applyProtection="0"/>
    <xf numFmtId="0" fontId="7" fillId="0" borderId="0"/>
    <xf numFmtId="0" fontId="6" fillId="0" borderId="0"/>
    <xf numFmtId="0" fontId="1" fillId="0" borderId="0"/>
  </cellStyleXfs>
  <cellXfs count="169">
    <xf numFmtId="0" fontId="0" fillId="0" borderId="0" xfId="0"/>
    <xf numFmtId="0" fontId="0" fillId="0" borderId="0" xfId="0" applyBorder="1"/>
    <xf numFmtId="0" fontId="0" fillId="0" borderId="0" xfId="0" applyAlignment="1">
      <alignment vertical="center"/>
    </xf>
    <xf numFmtId="0" fontId="0" fillId="0" borderId="0" xfId="0" applyAlignment="1"/>
    <xf numFmtId="0" fontId="3" fillId="0" borderId="0" xfId="0" applyFont="1"/>
    <xf numFmtId="0" fontId="2"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10" fillId="0" borderId="0" xfId="0" applyFont="1" applyAlignment="1">
      <alignment horizontal="center"/>
    </xf>
    <xf numFmtId="0" fontId="7" fillId="0" borderId="2" xfId="4" applyFont="1" applyFill="1" applyBorder="1" applyAlignment="1">
      <alignment horizontal="center" vertical="center"/>
    </xf>
    <xf numFmtId="0" fontId="7" fillId="0" borderId="0" xfId="0" applyFont="1"/>
    <xf numFmtId="43" fontId="7" fillId="0" borderId="2" xfId="1"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vertical="center"/>
    </xf>
    <xf numFmtId="0" fontId="5" fillId="0" borderId="0" xfId="0" applyFont="1" applyAlignment="1">
      <alignment horizontal="center" vertical="center"/>
    </xf>
    <xf numFmtId="167" fontId="0" fillId="0" borderId="0" xfId="1" applyNumberFormat="1" applyFont="1"/>
    <xf numFmtId="0" fontId="5" fillId="0" borderId="0" xfId="0" applyFont="1" applyAlignment="1">
      <alignment vertical="center"/>
    </xf>
    <xf numFmtId="0" fontId="12" fillId="0" borderId="0" xfId="0" applyFont="1"/>
    <xf numFmtId="2" fontId="12" fillId="0" borderId="2"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3" xfId="0" applyFont="1" applyBorder="1" applyAlignment="1">
      <alignment vertical="center"/>
    </xf>
    <xf numFmtId="0" fontId="12" fillId="2" borderId="2" xfId="0" applyFont="1" applyFill="1" applyBorder="1" applyAlignment="1">
      <alignment horizontal="center" vertical="center" wrapText="1"/>
    </xf>
    <xf numFmtId="0" fontId="12" fillId="0" borderId="0" xfId="0" applyFont="1" applyAlignment="1"/>
    <xf numFmtId="165" fontId="12" fillId="0" borderId="0" xfId="1" applyNumberFormat="1" applyFont="1" applyAlignment="1"/>
    <xf numFmtId="0" fontId="7" fillId="0" borderId="2" xfId="0" applyFont="1" applyFill="1" applyBorder="1" applyAlignment="1">
      <alignment horizontal="center" vertical="center"/>
    </xf>
    <xf numFmtId="0" fontId="7" fillId="0" borderId="4" xfId="4" applyFont="1" applyFill="1" applyBorder="1" applyAlignment="1">
      <alignment horizontal="center" vertical="center"/>
    </xf>
    <xf numFmtId="43" fontId="3" fillId="0" borderId="0" xfId="1" applyFill="1"/>
    <xf numFmtId="0" fontId="0" fillId="0" borderId="0" xfId="0" applyFill="1"/>
    <xf numFmtId="165" fontId="12" fillId="2" borderId="2" xfId="1" applyNumberFormat="1" applyFont="1" applyFill="1" applyBorder="1" applyAlignment="1">
      <alignment horizontal="center" vertical="center"/>
    </xf>
    <xf numFmtId="0" fontId="15" fillId="0" borderId="0" xfId="0" applyFont="1" applyAlignment="1">
      <alignment horizontal="left" vertical="center"/>
    </xf>
    <xf numFmtId="0" fontId="12" fillId="4" borderId="3" xfId="0" applyFont="1" applyFill="1" applyBorder="1"/>
    <xf numFmtId="167" fontId="0" fillId="0" borderId="0" xfId="1" applyNumberFormat="1" applyFont="1" applyAlignment="1"/>
    <xf numFmtId="166" fontId="14" fillId="0" borderId="0" xfId="4" applyNumberFormat="1" applyFont="1" applyFill="1" applyBorder="1" applyAlignment="1">
      <alignment horizontal="left" vertical="center"/>
    </xf>
    <xf numFmtId="169" fontId="14" fillId="0" borderId="1" xfId="4" applyNumberFormat="1" applyFont="1" applyFill="1" applyBorder="1" applyAlignment="1">
      <alignment horizontal="center" vertical="center"/>
    </xf>
    <xf numFmtId="0" fontId="14" fillId="3" borderId="2" xfId="4" applyFont="1" applyFill="1" applyBorder="1" applyAlignment="1">
      <alignment horizontal="centerContinuous" vertical="center"/>
    </xf>
    <xf numFmtId="0" fontId="16" fillId="3" borderId="2" xfId="0" applyFont="1" applyFill="1" applyBorder="1" applyAlignment="1">
      <alignment horizontal="center" vertical="center"/>
    </xf>
    <xf numFmtId="1" fontId="13" fillId="0" borderId="2" xfId="0" applyNumberFormat="1" applyFont="1" applyFill="1" applyBorder="1" applyAlignment="1">
      <alignment horizontal="center" vertical="center"/>
    </xf>
    <xf numFmtId="0" fontId="7" fillId="0" borderId="7" xfId="0" applyFont="1" applyBorder="1" applyAlignment="1">
      <alignment horizontal="center" vertical="center"/>
    </xf>
    <xf numFmtId="4" fontId="7" fillId="0" borderId="6" xfId="0" applyNumberFormat="1" applyFont="1" applyFill="1" applyBorder="1" applyAlignment="1">
      <alignment horizontal="center"/>
    </xf>
    <xf numFmtId="4" fontId="7" fillId="0" borderId="8" xfId="0" applyNumberFormat="1" applyFont="1" applyFill="1" applyBorder="1" applyAlignment="1">
      <alignment horizontal="center"/>
    </xf>
    <xf numFmtId="0" fontId="18" fillId="0" borderId="0" xfId="0" applyFont="1" applyAlignment="1">
      <alignment horizontal="center"/>
    </xf>
    <xf numFmtId="0" fontId="11" fillId="4" borderId="5" xfId="0" applyFont="1" applyFill="1" applyBorder="1" applyAlignment="1">
      <alignment vertical="center"/>
    </xf>
    <xf numFmtId="0" fontId="11" fillId="4" borderId="4" xfId="0" applyFont="1" applyFill="1" applyBorder="1" applyAlignment="1">
      <alignment vertical="center"/>
    </xf>
    <xf numFmtId="0" fontId="11" fillId="4" borderId="3" xfId="0" applyFont="1" applyFill="1" applyBorder="1" applyAlignment="1">
      <alignment horizontal="left" vertical="center"/>
    </xf>
    <xf numFmtId="0" fontId="14" fillId="0" borderId="6" xfId="0" applyFont="1" applyBorder="1" applyAlignment="1">
      <alignment horizontal="center"/>
    </xf>
    <xf numFmtId="0" fontId="14" fillId="0" borderId="8" xfId="0" applyFont="1" applyBorder="1" applyAlignment="1">
      <alignment horizontal="center"/>
    </xf>
    <xf numFmtId="0" fontId="23" fillId="0" borderId="0" xfId="2"/>
    <xf numFmtId="168" fontId="0" fillId="0" borderId="0" xfId="0" applyNumberFormat="1" applyAlignment="1">
      <alignment horizontal="center" vertical="center"/>
    </xf>
    <xf numFmtId="0" fontId="5" fillId="0" borderId="0" xfId="0" applyFont="1"/>
    <xf numFmtId="168" fontId="5" fillId="0" borderId="0" xfId="0" applyNumberFormat="1" applyFont="1" applyAlignment="1">
      <alignment horizontal="center" vertical="center"/>
    </xf>
    <xf numFmtId="168" fontId="5" fillId="0" borderId="0" xfId="0" applyNumberFormat="1" applyFont="1" applyAlignment="1">
      <alignment horizontal="left" vertical="center"/>
    </xf>
    <xf numFmtId="0" fontId="14" fillId="0" borderId="0" xfId="0" applyFont="1" applyAlignment="1">
      <alignment vertical="center"/>
    </xf>
    <xf numFmtId="4" fontId="3" fillId="0" borderId="6" xfId="0" applyNumberFormat="1" applyFont="1" applyFill="1" applyBorder="1" applyAlignment="1">
      <alignment horizontal="left" wrapText="1"/>
    </xf>
    <xf numFmtId="4" fontId="3" fillId="0" borderId="8" xfId="0" applyNumberFormat="1" applyFont="1" applyFill="1" applyBorder="1" applyAlignment="1">
      <alignment horizontal="left" wrapText="1"/>
    </xf>
    <xf numFmtId="0" fontId="20" fillId="0" borderId="1" xfId="0" applyFont="1" applyBorder="1" applyAlignment="1">
      <alignment vertical="center"/>
    </xf>
    <xf numFmtId="0" fontId="14" fillId="0" borderId="9" xfId="0" applyFont="1" applyBorder="1" applyAlignment="1">
      <alignment horizontal="center"/>
    </xf>
    <xf numFmtId="0" fontId="4" fillId="0" borderId="0" xfId="0" applyFont="1" applyAlignment="1">
      <alignment horizontal="left" vertical="center"/>
    </xf>
    <xf numFmtId="166" fontId="21" fillId="6" borderId="0" xfId="0" applyNumberFormat="1" applyFont="1" applyFill="1" applyAlignment="1">
      <alignment horizontal="center" vertical="center"/>
    </xf>
    <xf numFmtId="0" fontId="22" fillId="0" borderId="0" xfId="0" applyFont="1" applyAlignment="1">
      <alignment horizontal="center"/>
    </xf>
    <xf numFmtId="0" fontId="21" fillId="6" borderId="0" xfId="0" applyFont="1" applyFill="1" applyAlignment="1">
      <alignment horizontal="center" vertical="center" wrapText="1"/>
    </xf>
    <xf numFmtId="0" fontId="21" fillId="6" borderId="0" xfId="0" applyFont="1" applyFill="1" applyAlignment="1">
      <alignment horizontal="center" vertical="center"/>
    </xf>
    <xf numFmtId="0" fontId="2" fillId="0" borderId="0" xfId="0" applyFont="1" applyAlignment="1">
      <alignment horizontal="center"/>
    </xf>
    <xf numFmtId="0" fontId="3" fillId="0" borderId="3" xfId="0" applyFont="1" applyBorder="1" applyAlignment="1">
      <alignment horizontal="center" vertical="center" wrapText="1"/>
    </xf>
    <xf numFmtId="4" fontId="3" fillId="0" borderId="9" xfId="0" applyNumberFormat="1" applyFont="1" applyFill="1" applyBorder="1" applyAlignment="1">
      <alignment horizontal="left" wrapText="1"/>
    </xf>
    <xf numFmtId="3" fontId="3" fillId="0" borderId="6" xfId="0" applyNumberFormat="1" applyFont="1" applyFill="1" applyBorder="1" applyAlignment="1">
      <alignment horizontal="left" wrapText="1"/>
    </xf>
    <xf numFmtId="3" fontId="3" fillId="0" borderId="8" xfId="0" applyNumberFormat="1" applyFont="1" applyFill="1" applyBorder="1" applyAlignment="1">
      <alignment horizontal="left" wrapText="1"/>
    </xf>
    <xf numFmtId="3" fontId="3" fillId="0" borderId="9" xfId="0" applyNumberFormat="1" applyFont="1" applyFill="1" applyBorder="1" applyAlignment="1">
      <alignment horizontal="left" wrapText="1"/>
    </xf>
    <xf numFmtId="0" fontId="2" fillId="4" borderId="4" xfId="0" applyFont="1" applyFill="1" applyBorder="1" applyAlignment="1">
      <alignment horizontal="left" vertical="center"/>
    </xf>
    <xf numFmtId="0" fontId="24" fillId="0" borderId="0" xfId="0" applyFont="1" applyAlignment="1">
      <alignment horizontal="left" vertical="center"/>
    </xf>
    <xf numFmtId="0" fontId="21" fillId="6" borderId="11"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3" xfId="0" applyFont="1" applyFill="1" applyBorder="1" applyAlignment="1">
      <alignment horizontal="center" vertical="center" wrapText="1"/>
    </xf>
    <xf numFmtId="168" fontId="7" fillId="7" borderId="6" xfId="1" applyNumberFormat="1" applyFont="1" applyFill="1" applyBorder="1" applyAlignment="1">
      <alignment horizontal="center"/>
    </xf>
    <xf numFmtId="168" fontId="7" fillId="7" borderId="8" xfId="1" applyNumberFormat="1" applyFont="1" applyFill="1" applyBorder="1" applyAlignment="1">
      <alignment horizontal="center"/>
    </xf>
    <xf numFmtId="168" fontId="7" fillId="7" borderId="10" xfId="1" applyNumberFormat="1" applyFont="1" applyFill="1" applyBorder="1" applyAlignment="1">
      <alignment horizontal="center"/>
    </xf>
    <xf numFmtId="168" fontId="7" fillId="7" borderId="9" xfId="1" applyNumberFormat="1" applyFont="1" applyFill="1" applyBorder="1" applyAlignment="1">
      <alignment horizontal="center"/>
    </xf>
    <xf numFmtId="0" fontId="17" fillId="0" borderId="7" xfId="0" applyFont="1" applyFill="1" applyBorder="1" applyAlignment="1">
      <alignment horizontal="left" vertical="center"/>
    </xf>
    <xf numFmtId="0" fontId="14" fillId="0" borderId="17" xfId="0" applyFont="1" applyFill="1" applyBorder="1" applyAlignment="1">
      <alignment horizontal="center"/>
    </xf>
    <xf numFmtId="43" fontId="14" fillId="0" borderId="17" xfId="1" applyFont="1" applyFill="1" applyBorder="1" applyAlignment="1">
      <alignment horizontal="center"/>
    </xf>
    <xf numFmtId="43" fontId="14" fillId="0" borderId="20" xfId="1" applyFont="1" applyFill="1" applyBorder="1" applyAlignment="1">
      <alignment horizontal="center"/>
    </xf>
    <xf numFmtId="14" fontId="12" fillId="0" borderId="2" xfId="0" applyNumberFormat="1" applyFont="1" applyBorder="1" applyAlignment="1">
      <alignment horizontal="center" vertical="center"/>
    </xf>
    <xf numFmtId="164" fontId="12" fillId="5" borderId="14" xfId="1" applyNumberFormat="1" applyFont="1" applyFill="1" applyBorder="1" applyAlignment="1">
      <alignment horizontal="center"/>
    </xf>
    <xf numFmtId="2" fontId="12" fillId="5" borderId="18" xfId="1" applyNumberFormat="1" applyFont="1" applyFill="1" applyBorder="1" applyAlignment="1">
      <alignment horizontal="center"/>
    </xf>
    <xf numFmtId="2" fontId="12" fillId="5" borderId="18" xfId="1" applyNumberFormat="1" applyFont="1" applyFill="1" applyBorder="1" applyAlignment="1">
      <alignment horizontal="left"/>
    </xf>
    <xf numFmtId="164" fontId="12" fillId="0" borderId="21" xfId="1" applyNumberFormat="1" applyFont="1" applyBorder="1" applyAlignment="1">
      <alignment horizontal="center"/>
    </xf>
    <xf numFmtId="164" fontId="12" fillId="5" borderId="15" xfId="1" applyNumberFormat="1" applyFont="1" applyFill="1" applyBorder="1" applyAlignment="1">
      <alignment horizontal="center"/>
    </xf>
    <xf numFmtId="2" fontId="12" fillId="5" borderId="12" xfId="1" applyNumberFormat="1" applyFont="1" applyFill="1" applyBorder="1" applyAlignment="1">
      <alignment horizontal="center"/>
    </xf>
    <xf numFmtId="2" fontId="12" fillId="5" borderId="12" xfId="1" applyNumberFormat="1" applyFont="1" applyFill="1" applyBorder="1" applyAlignment="1">
      <alignment horizontal="left"/>
    </xf>
    <xf numFmtId="164" fontId="12" fillId="0" borderId="22" xfId="1" applyNumberFormat="1" applyFont="1" applyBorder="1" applyAlignment="1">
      <alignment horizontal="center"/>
    </xf>
    <xf numFmtId="164" fontId="12" fillId="5" borderId="16" xfId="1" applyNumberFormat="1" applyFont="1" applyFill="1" applyBorder="1" applyAlignment="1">
      <alignment horizontal="center"/>
    </xf>
    <xf numFmtId="2" fontId="12" fillId="5" borderId="23" xfId="1" applyNumberFormat="1" applyFont="1" applyFill="1" applyBorder="1" applyAlignment="1">
      <alignment horizontal="center"/>
    </xf>
    <xf numFmtId="2" fontId="12" fillId="5" borderId="23" xfId="1" applyNumberFormat="1" applyFont="1" applyFill="1" applyBorder="1" applyAlignment="1">
      <alignment horizontal="left"/>
    </xf>
    <xf numFmtId="164" fontId="12" fillId="0" borderId="24" xfId="1" applyNumberFormat="1" applyFont="1" applyBorder="1" applyAlignment="1">
      <alignment horizontal="center"/>
    </xf>
    <xf numFmtId="43" fontId="9" fillId="3" borderId="4" xfId="1" applyFont="1" applyFill="1" applyBorder="1" applyAlignment="1">
      <alignment horizontal="left" vertical="center"/>
    </xf>
    <xf numFmtId="164" fontId="9" fillId="3" borderId="3" xfId="1" applyNumberFormat="1" applyFont="1" applyFill="1" applyBorder="1" applyAlignment="1">
      <alignment horizontal="centerContinuous" vertical="center"/>
    </xf>
    <xf numFmtId="164" fontId="9" fillId="3" borderId="3" xfId="1" applyNumberFormat="1" applyFont="1" applyFill="1" applyBorder="1" applyAlignment="1">
      <alignment vertical="center"/>
    </xf>
    <xf numFmtId="166" fontId="9" fillId="3" borderId="4" xfId="4" applyNumberFormat="1" applyFont="1" applyFill="1" applyBorder="1" applyAlignment="1">
      <alignment horizontal="center" vertical="center"/>
    </xf>
    <xf numFmtId="164" fontId="9" fillId="0" borderId="2" xfId="1" applyNumberFormat="1" applyFont="1" applyBorder="1" applyAlignment="1">
      <alignment horizontal="center"/>
    </xf>
    <xf numFmtId="0" fontId="9" fillId="0" borderId="0" xfId="0" applyFont="1"/>
    <xf numFmtId="0" fontId="25" fillId="0" borderId="0" xfId="0" applyFont="1" applyAlignment="1">
      <alignment horizontal="center" vertical="center"/>
    </xf>
    <xf numFmtId="0" fontId="9" fillId="0" borderId="0" xfId="0" applyFont="1" applyAlignment="1">
      <alignment horizontal="center" vertical="center"/>
    </xf>
    <xf numFmtId="2" fontId="9" fillId="5" borderId="19" xfId="1" applyNumberFormat="1" applyFont="1" applyFill="1" applyBorder="1" applyAlignment="1">
      <alignment horizontal="center"/>
    </xf>
    <xf numFmtId="2" fontId="9" fillId="5" borderId="19" xfId="1" applyNumberFormat="1" applyFont="1" applyFill="1" applyBorder="1" applyAlignment="1">
      <alignment horizontal="left"/>
    </xf>
    <xf numFmtId="1" fontId="9" fillId="5" borderId="19" xfId="1" applyNumberFormat="1" applyFont="1" applyFill="1" applyBorder="1" applyAlignment="1">
      <alignment horizontal="left"/>
    </xf>
    <xf numFmtId="164" fontId="9" fillId="0" borderId="19" xfId="1" applyNumberFormat="1" applyFont="1" applyBorder="1" applyAlignment="1">
      <alignment horizontal="center"/>
    </xf>
    <xf numFmtId="164" fontId="9" fillId="5" borderId="8" xfId="1" applyNumberFormat="1" applyFont="1" applyFill="1" applyBorder="1" applyAlignment="1">
      <alignment horizontal="center"/>
    </xf>
    <xf numFmtId="2" fontId="9" fillId="5" borderId="8" xfId="1" applyNumberFormat="1" applyFont="1" applyFill="1" applyBorder="1" applyAlignment="1">
      <alignment horizontal="center"/>
    </xf>
    <xf numFmtId="2" fontId="9" fillId="5" borderId="8" xfId="1" applyNumberFormat="1" applyFont="1" applyFill="1" applyBorder="1" applyAlignment="1">
      <alignment horizontal="left"/>
    </xf>
    <xf numFmtId="164" fontId="9" fillId="0" borderId="8" xfId="1" applyNumberFormat="1" applyFont="1" applyBorder="1" applyAlignment="1">
      <alignment horizontal="center"/>
    </xf>
    <xf numFmtId="2" fontId="9" fillId="5" borderId="9" xfId="1" applyNumberFormat="1" applyFont="1" applyFill="1" applyBorder="1" applyAlignment="1">
      <alignment horizontal="center"/>
    </xf>
    <xf numFmtId="164" fontId="9" fillId="0" borderId="9" xfId="1" applyNumberFormat="1" applyFont="1" applyBorder="1" applyAlignment="1">
      <alignment horizontal="center"/>
    </xf>
    <xf numFmtId="1" fontId="9" fillId="5" borderId="8" xfId="1" applyNumberFormat="1" applyFont="1" applyFill="1" applyBorder="1" applyAlignment="1">
      <alignment horizontal="left"/>
    </xf>
    <xf numFmtId="164" fontId="9" fillId="5" borderId="9" xfId="1" applyNumberFormat="1" applyFont="1" applyFill="1" applyBorder="1" applyAlignment="1">
      <alignment horizontal="center"/>
    </xf>
    <xf numFmtId="2" fontId="9" fillId="5" borderId="9" xfId="1" applyNumberFormat="1" applyFont="1" applyFill="1" applyBorder="1" applyAlignment="1">
      <alignment horizontal="left"/>
    </xf>
    <xf numFmtId="1" fontId="9" fillId="5" borderId="9" xfId="1" applyNumberFormat="1" applyFont="1" applyFill="1" applyBorder="1" applyAlignment="1">
      <alignment horizontal="left"/>
    </xf>
    <xf numFmtId="0" fontId="9" fillId="0" borderId="0" xfId="0" applyFont="1" applyBorder="1"/>
    <xf numFmtId="0" fontId="9" fillId="0" borderId="0" xfId="0" applyFont="1" applyBorder="1" applyAlignment="1">
      <alignment horizontal="center" vertical="center"/>
    </xf>
    <xf numFmtId="164" fontId="7" fillId="0" borderId="6" xfId="1" applyNumberFormat="1" applyFont="1" applyFill="1" applyBorder="1" applyAlignment="1">
      <alignment horizontal="center"/>
    </xf>
    <xf numFmtId="164" fontId="8" fillId="7" borderId="6" xfId="0" applyNumberFormat="1" applyFont="1" applyFill="1" applyBorder="1" applyAlignment="1">
      <alignment horizontal="center"/>
    </xf>
    <xf numFmtId="164" fontId="7" fillId="0" borderId="8" xfId="1" applyNumberFormat="1" applyFont="1" applyFill="1" applyBorder="1" applyAlignment="1">
      <alignment horizontal="center"/>
    </xf>
    <xf numFmtId="164" fontId="8" fillId="7" borderId="8" xfId="0" applyNumberFormat="1" applyFont="1" applyFill="1" applyBorder="1" applyAlignment="1">
      <alignment horizontal="center"/>
    </xf>
    <xf numFmtId="164" fontId="7" fillId="0" borderId="9" xfId="1" applyNumberFormat="1" applyFont="1" applyFill="1" applyBorder="1" applyAlignment="1">
      <alignment horizontal="center"/>
    </xf>
    <xf numFmtId="164" fontId="8" fillId="7" borderId="9" xfId="0" applyNumberFormat="1" applyFont="1" applyFill="1" applyBorder="1" applyAlignment="1">
      <alignment horizontal="center"/>
    </xf>
    <xf numFmtId="43" fontId="9" fillId="3" borderId="25" xfId="1" applyFont="1" applyFill="1" applyBorder="1" applyAlignment="1">
      <alignment horizontal="left" vertical="center"/>
    </xf>
    <xf numFmtId="164" fontId="9" fillId="3" borderId="1" xfId="1" applyNumberFormat="1" applyFont="1" applyFill="1" applyBorder="1" applyAlignment="1">
      <alignment horizontal="centerContinuous" vertical="center"/>
    </xf>
    <xf numFmtId="164" fontId="9" fillId="3" borderId="1" xfId="1" applyNumberFormat="1" applyFont="1" applyFill="1" applyBorder="1" applyAlignment="1">
      <alignment vertical="center"/>
    </xf>
    <xf numFmtId="166" fontId="9" fillId="3" borderId="25" xfId="4" applyNumberFormat="1" applyFont="1" applyFill="1" applyBorder="1" applyAlignment="1">
      <alignment horizontal="center" vertical="center"/>
    </xf>
    <xf numFmtId="164" fontId="9" fillId="0" borderId="26" xfId="1" applyNumberFormat="1" applyFont="1" applyBorder="1" applyAlignment="1">
      <alignment horizontal="center"/>
    </xf>
    <xf numFmtId="164" fontId="9" fillId="5" borderId="17" xfId="1" applyNumberFormat="1" applyFont="1" applyFill="1" applyBorder="1" applyAlignment="1">
      <alignment horizontal="center"/>
    </xf>
    <xf numFmtId="2" fontId="9" fillId="5" borderId="17" xfId="1" applyNumberFormat="1" applyFont="1" applyFill="1" applyBorder="1" applyAlignment="1">
      <alignment horizontal="center"/>
    </xf>
    <xf numFmtId="2" fontId="9" fillId="5" borderId="17" xfId="1" applyNumberFormat="1" applyFont="1" applyFill="1" applyBorder="1" applyAlignment="1">
      <alignment horizontal="left"/>
    </xf>
    <xf numFmtId="1" fontId="9" fillId="5" borderId="17" xfId="1" applyNumberFormat="1" applyFont="1" applyFill="1" applyBorder="1" applyAlignment="1">
      <alignment horizontal="left"/>
    </xf>
    <xf numFmtId="164" fontId="9" fillId="0" borderId="17" xfId="1" applyNumberFormat="1" applyFont="1" applyBorder="1" applyAlignment="1">
      <alignment horizontal="center"/>
    </xf>
    <xf numFmtId="164" fontId="9" fillId="0" borderId="8" xfId="1" applyNumberFormat="1" applyFont="1" applyFill="1" applyBorder="1" applyAlignment="1">
      <alignment horizontal="center"/>
    </xf>
    <xf numFmtId="2" fontId="9" fillId="0" borderId="8" xfId="1" applyNumberFormat="1" applyFont="1" applyFill="1" applyBorder="1" applyAlignment="1">
      <alignment horizontal="center"/>
    </xf>
    <xf numFmtId="2" fontId="9" fillId="0" borderId="8" xfId="1" applyNumberFormat="1" applyFont="1" applyFill="1" applyBorder="1" applyAlignment="1">
      <alignment horizontal="left"/>
    </xf>
    <xf numFmtId="1" fontId="9" fillId="0" borderId="19" xfId="1" applyNumberFormat="1" applyFont="1" applyFill="1" applyBorder="1" applyAlignment="1">
      <alignment horizontal="left"/>
    </xf>
    <xf numFmtId="0" fontId="9" fillId="0" borderId="0" xfId="0" applyFont="1" applyFill="1"/>
    <xf numFmtId="164" fontId="9" fillId="7" borderId="19" xfId="1" applyNumberFormat="1" applyFont="1" applyFill="1" applyBorder="1" applyAlignment="1">
      <alignment horizontal="center"/>
    </xf>
    <xf numFmtId="164" fontId="9" fillId="7" borderId="8" xfId="1" applyNumberFormat="1" applyFont="1" applyFill="1" applyBorder="1" applyAlignment="1">
      <alignment horizontal="center"/>
    </xf>
    <xf numFmtId="164" fontId="3" fillId="0" borderId="6" xfId="1" applyNumberFormat="1" applyFont="1" applyFill="1" applyBorder="1" applyAlignment="1">
      <alignment horizontal="center"/>
    </xf>
    <xf numFmtId="4" fontId="2" fillId="0" borderId="8" xfId="0" applyNumberFormat="1" applyFont="1" applyFill="1" applyBorder="1" applyAlignment="1">
      <alignment horizontal="left" wrapText="1"/>
    </xf>
    <xf numFmtId="0" fontId="14" fillId="0" borderId="0" xfId="0" applyFont="1" applyFill="1" applyBorder="1" applyAlignment="1">
      <alignment horizontal="center"/>
    </xf>
    <xf numFmtId="0" fontId="14" fillId="0" borderId="8" xfId="0" applyFont="1" applyBorder="1" applyAlignment="1">
      <alignment horizontal="left"/>
    </xf>
    <xf numFmtId="3" fontId="3" fillId="0" borderId="8" xfId="0" applyNumberFormat="1" applyFont="1" applyFill="1" applyBorder="1" applyAlignment="1">
      <alignment horizontal="left"/>
    </xf>
    <xf numFmtId="2" fontId="26" fillId="5" borderId="8" xfId="1" applyNumberFormat="1" applyFont="1" applyFill="1" applyBorder="1" applyAlignment="1">
      <alignment horizontal="left"/>
    </xf>
    <xf numFmtId="164" fontId="3" fillId="0" borderId="8" xfId="1" applyNumberFormat="1" applyFont="1" applyFill="1" applyBorder="1" applyAlignment="1">
      <alignment horizontal="center"/>
    </xf>
    <xf numFmtId="0" fontId="19" fillId="0" borderId="0" xfId="0" applyFont="1" applyAlignment="1">
      <alignment horizontal="left" wrapText="1"/>
    </xf>
    <xf numFmtId="0" fontId="14" fillId="0" borderId="15"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22"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2" fillId="0" borderId="4" xfId="4" applyFont="1" applyFill="1" applyBorder="1" applyAlignment="1">
      <alignment horizontal="center" vertical="center"/>
    </xf>
    <xf numFmtId="0" fontId="2" fillId="0" borderId="5" xfId="4" applyFont="1" applyFill="1" applyBorder="1" applyAlignment="1">
      <alignment horizontal="center" vertical="center"/>
    </xf>
    <xf numFmtId="0" fontId="5" fillId="0" borderId="0" xfId="0" applyFont="1" applyAlignment="1">
      <alignment horizontal="distributed" vertical="center" wrapText="1"/>
    </xf>
    <xf numFmtId="0" fontId="0" fillId="0" borderId="0" xfId="0" applyAlignment="1">
      <alignment horizontal="distributed" wrapText="1"/>
    </xf>
    <xf numFmtId="0" fontId="14" fillId="0" borderId="14"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21"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17" fillId="0" borderId="12" xfId="0" applyFont="1" applyFill="1" applyBorder="1" applyAlignment="1">
      <alignment horizontal="left" vertical="center" wrapText="1"/>
    </xf>
    <xf numFmtId="0" fontId="17" fillId="0" borderId="22" xfId="0" applyFont="1" applyFill="1" applyBorder="1" applyAlignment="1">
      <alignment horizontal="left" vertical="center" wrapText="1"/>
    </xf>
  </cellXfs>
  <cellStyles count="6">
    <cellStyle name="Hyperlink" xfId="2" builtinId="8"/>
    <cellStyle name="Komma" xfId="1" builtinId="3"/>
    <cellStyle name="Standard" xfId="0" builtinId="0"/>
    <cellStyle name="Standard 2" xfId="3"/>
    <cellStyle name="Standard 3" xfId="5"/>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4</xdr:col>
      <xdr:colOff>0</xdr:colOff>
      <xdr:row>15</xdr:row>
      <xdr:rowOff>0</xdr:rowOff>
    </xdr:from>
    <xdr:to>
      <xdr:col>4</xdr:col>
      <xdr:colOff>304800</xdr:colOff>
      <xdr:row>16</xdr:row>
      <xdr:rowOff>28575</xdr:rowOff>
    </xdr:to>
    <xdr:sp macro="" textlink="">
      <xdr:nvSpPr>
        <xdr:cNvPr id="2049" name="AutoShape 1" descr="Bildergebnis für sellerie-rauchlachs-terrine"/>
        <xdr:cNvSpPr>
          <a:spLocks noChangeAspect="1" noChangeArrowheads="1"/>
        </xdr:cNvSpPr>
      </xdr:nvSpPr>
      <xdr:spPr bwMode="auto">
        <a:xfrm>
          <a:off x="4352925" y="421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554115</xdr:colOff>
      <xdr:row>13</xdr:row>
      <xdr:rowOff>266700</xdr:rowOff>
    </xdr:from>
    <xdr:to>
      <xdr:col>5</xdr:col>
      <xdr:colOff>962025</xdr:colOff>
      <xdr:row>19</xdr:row>
      <xdr:rowOff>228600</xdr:rowOff>
    </xdr:to>
    <xdr:pic>
      <xdr:nvPicPr>
        <xdr:cNvPr id="7" name="Grafik 6" descr="https://images.contentful.com/l9qj50bqgqik/bild_6654/a20f38b669a8cd938a34eb0e362965c1/2011-12-sellerie-rauchlachs-terrine.jpg?fit=thumb&amp;h=412&amp;q=80&amp;w=62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49765" y="3924300"/>
          <a:ext cx="2436735"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1028700</xdr:colOff>
      <xdr:row>12</xdr:row>
      <xdr:rowOff>180975</xdr:rowOff>
    </xdr:from>
    <xdr:to>
      <xdr:col>5</xdr:col>
      <xdr:colOff>1000125</xdr:colOff>
      <xdr:row>19</xdr:row>
      <xdr:rowOff>247650</xdr:rowOff>
    </xdr:to>
    <xdr:pic>
      <xdr:nvPicPr>
        <xdr:cNvPr id="5" name="Grafik 4" descr="https://migusto.migros.ch/__image/a/81865/alias/m/v/9/c/66/ar/1-1/fn/Sauerrahm%20Randensuppe%20mit%20Mohn%20Krokant.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24350" y="3562350"/>
          <a:ext cx="200025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402826</xdr:colOff>
      <xdr:row>3</xdr:row>
      <xdr:rowOff>30667</xdr:rowOff>
    </xdr:from>
    <xdr:to>
      <xdr:col>5</xdr:col>
      <xdr:colOff>1007560</xdr:colOff>
      <xdr:row>7</xdr:row>
      <xdr:rowOff>104776</xdr:rowOff>
    </xdr:to>
    <xdr:pic>
      <xdr:nvPicPr>
        <xdr:cNvPr id="2" name="Grafik 1"/>
        <xdr:cNvPicPr>
          <a:picLocks noChangeAspect="1"/>
        </xdr:cNvPicPr>
      </xdr:nvPicPr>
      <xdr:blipFill>
        <a:blip xmlns:r="http://schemas.openxmlformats.org/officeDocument/2006/relationships" r:embed="rId3"/>
        <a:stretch>
          <a:fillRect/>
        </a:stretch>
      </xdr:blipFill>
      <xdr:spPr>
        <a:xfrm rot="5400000">
          <a:off x="4954388" y="727380"/>
          <a:ext cx="1179009" cy="15762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571500</xdr:colOff>
      <xdr:row>3</xdr:row>
      <xdr:rowOff>7620</xdr:rowOff>
    </xdr:from>
    <xdr:to>
      <xdr:col>6</xdr:col>
      <xdr:colOff>6720</xdr:colOff>
      <xdr:row>10</xdr:row>
      <xdr:rowOff>67380</xdr:rowOff>
    </xdr:to>
    <xdr:pic>
      <xdr:nvPicPr>
        <xdr:cNvPr id="5" name="Grafik 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2060" y="891540"/>
          <a:ext cx="1485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opLeftCell="A11" zoomScale="75" zoomScaleNormal="75" zoomScalePageLayoutView="75" workbookViewId="0">
      <selection activeCell="B20" sqref="B20"/>
    </sheetView>
  </sheetViews>
  <sheetFormatPr baseColWidth="10" defaultColWidth="11.42578125" defaultRowHeight="30" customHeight="1" x14ac:dyDescent="0.2"/>
  <cols>
    <col min="1" max="1" width="28.42578125" style="17" customWidth="1"/>
    <col min="2" max="2" width="84.5703125" style="41" bestFit="1" customWidth="1"/>
  </cols>
  <sheetData>
    <row r="1" spans="1:9" ht="169.5" customHeight="1" x14ac:dyDescent="0.35">
      <c r="A1" s="30"/>
      <c r="B1" s="9"/>
    </row>
    <row r="2" spans="1:9" ht="27.75" customHeight="1" x14ac:dyDescent="0.2">
      <c r="C2" s="5"/>
    </row>
    <row r="3" spans="1:9" ht="48" customHeight="1" x14ac:dyDescent="0.2">
      <c r="A3" s="69" t="s">
        <v>17</v>
      </c>
      <c r="B3" s="58">
        <v>43064</v>
      </c>
      <c r="D3" s="17" t="s">
        <v>24</v>
      </c>
      <c r="E3" s="49"/>
      <c r="F3" s="49"/>
      <c r="G3" s="50"/>
      <c r="H3" s="50" t="s">
        <v>25</v>
      </c>
      <c r="I3" s="50">
        <v>0.25</v>
      </c>
    </row>
    <row r="4" spans="1:9" ht="27.75" customHeight="1" x14ac:dyDescent="0.25">
      <c r="A4" s="69"/>
      <c r="B4" s="59"/>
      <c r="D4" s="49"/>
      <c r="E4" s="49"/>
      <c r="F4" s="49"/>
      <c r="G4" s="50"/>
      <c r="H4" s="50" t="s">
        <v>33</v>
      </c>
      <c r="I4" s="50">
        <v>1.25</v>
      </c>
    </row>
    <row r="5" spans="1:9" ht="48" customHeight="1" x14ac:dyDescent="0.2">
      <c r="A5" s="69" t="s">
        <v>36</v>
      </c>
      <c r="B5" s="60" t="s">
        <v>43</v>
      </c>
      <c r="D5" s="51" t="s">
        <v>41</v>
      </c>
      <c r="E5" s="49"/>
      <c r="F5" s="49"/>
      <c r="G5" s="50"/>
      <c r="H5" s="50" t="s">
        <v>21</v>
      </c>
      <c r="I5" s="50" t="s">
        <v>26</v>
      </c>
    </row>
    <row r="6" spans="1:9" ht="30" customHeight="1" x14ac:dyDescent="0.25">
      <c r="A6" s="69"/>
      <c r="B6" s="59"/>
      <c r="D6" s="47"/>
      <c r="G6" s="50"/>
      <c r="H6" s="50" t="s">
        <v>34</v>
      </c>
      <c r="I6" s="50" t="s">
        <v>42</v>
      </c>
    </row>
    <row r="7" spans="1:9" ht="48" customHeight="1" x14ac:dyDescent="0.2">
      <c r="A7" s="69" t="s">
        <v>35</v>
      </c>
      <c r="B7" s="60" t="s">
        <v>44</v>
      </c>
      <c r="H7" s="50" t="s">
        <v>22</v>
      </c>
      <c r="I7" s="50">
        <v>1</v>
      </c>
    </row>
    <row r="8" spans="1:9" ht="30" customHeight="1" x14ac:dyDescent="0.25">
      <c r="A8" s="69"/>
      <c r="B8" s="59"/>
      <c r="H8" s="50" t="s">
        <v>23</v>
      </c>
      <c r="I8" s="50" t="s">
        <v>27</v>
      </c>
    </row>
    <row r="9" spans="1:9" ht="48" customHeight="1" x14ac:dyDescent="0.2">
      <c r="A9" s="69" t="s">
        <v>12</v>
      </c>
      <c r="B9" s="70" t="s">
        <v>97</v>
      </c>
      <c r="G9" s="48"/>
      <c r="H9" s="50" t="s">
        <v>28</v>
      </c>
      <c r="I9" s="50" t="s">
        <v>29</v>
      </c>
    </row>
    <row r="10" spans="1:9" ht="48" customHeight="1" x14ac:dyDescent="0.2">
      <c r="A10" s="69" t="s">
        <v>96</v>
      </c>
      <c r="B10" s="71" t="s">
        <v>156</v>
      </c>
    </row>
    <row r="11" spans="1:9" ht="48" customHeight="1" x14ac:dyDescent="0.2">
      <c r="A11" s="69" t="s">
        <v>45</v>
      </c>
      <c r="B11" s="72" t="s">
        <v>46</v>
      </c>
    </row>
    <row r="12" spans="1:9" ht="30" customHeight="1" x14ac:dyDescent="0.25">
      <c r="A12" s="69"/>
      <c r="B12" s="59"/>
    </row>
    <row r="13" spans="1:9" ht="48" customHeight="1" x14ac:dyDescent="0.2">
      <c r="A13" s="69" t="s">
        <v>47</v>
      </c>
      <c r="B13" s="60" t="s">
        <v>48</v>
      </c>
    </row>
    <row r="14" spans="1:9" s="6" customFormat="1" ht="30" customHeight="1" x14ac:dyDescent="0.25">
      <c r="A14" s="69"/>
      <c r="B14" s="59"/>
    </row>
    <row r="15" spans="1:9" ht="48" customHeight="1" x14ac:dyDescent="0.2">
      <c r="A15" s="69" t="s">
        <v>37</v>
      </c>
      <c r="B15" s="60"/>
    </row>
    <row r="16" spans="1:9" s="6" customFormat="1" ht="30" customHeight="1" x14ac:dyDescent="0.25">
      <c r="A16" s="69"/>
      <c r="B16" s="59"/>
    </row>
    <row r="17" spans="1:11" ht="48" customHeight="1" x14ac:dyDescent="0.2">
      <c r="A17" s="69" t="s">
        <v>16</v>
      </c>
      <c r="B17" s="60" t="s">
        <v>50</v>
      </c>
    </row>
    <row r="18" spans="1:11" ht="30" customHeight="1" x14ac:dyDescent="0.25">
      <c r="A18" s="69"/>
      <c r="B18" s="59"/>
    </row>
    <row r="19" spans="1:11" ht="48" customHeight="1" x14ac:dyDescent="0.25">
      <c r="A19" s="69" t="s">
        <v>13</v>
      </c>
      <c r="B19" s="61">
        <v>48</v>
      </c>
      <c r="D19" s="148"/>
      <c r="E19" s="148"/>
      <c r="F19" s="148"/>
      <c r="G19" s="148"/>
      <c r="H19" s="148"/>
      <c r="I19" s="148"/>
      <c r="J19" s="148"/>
      <c r="K19" s="148"/>
    </row>
    <row r="20" spans="1:11" ht="30" customHeight="1" x14ac:dyDescent="0.2">
      <c r="A20" s="57"/>
      <c r="B20" s="62"/>
      <c r="G20" s="4"/>
      <c r="H20" s="7"/>
    </row>
    <row r="21" spans="1:11" ht="30" customHeight="1" x14ac:dyDescent="0.2">
      <c r="G21" s="4"/>
    </row>
    <row r="22" spans="1:11" s="7" customFormat="1" ht="30" customHeight="1" x14ac:dyDescent="0.2">
      <c r="A22" s="15"/>
      <c r="B22" s="41"/>
      <c r="C22"/>
      <c r="D22"/>
      <c r="E22"/>
      <c r="F22"/>
      <c r="G22" s="4"/>
    </row>
    <row r="23" spans="1:11" ht="30" customHeight="1" x14ac:dyDescent="0.2">
      <c r="C23" s="7"/>
      <c r="D23" s="7"/>
    </row>
    <row r="24" spans="1:11" ht="30" customHeight="1" x14ac:dyDescent="0.2">
      <c r="C24" s="7"/>
      <c r="D24" s="7"/>
    </row>
  </sheetData>
  <mergeCells count="1">
    <mergeCell ref="D19:K19"/>
  </mergeCells>
  <phoneticPr fontId="9"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M18" sqref="M1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Menu!B5</f>
        <v>Sellerie-Rauchlachs-Terrine mit Nüsslisalat</v>
      </c>
      <c r="B2" s="44"/>
      <c r="C2" s="44"/>
      <c r="D2" s="42"/>
      <c r="E2" s="35" t="s">
        <v>20</v>
      </c>
      <c r="F2" s="36">
        <f>Menu!B19</f>
        <v>48</v>
      </c>
      <c r="I2" s="37">
        <v>8</v>
      </c>
      <c r="J2" s="25" t="s">
        <v>2</v>
      </c>
      <c r="L2" s="157" t="s">
        <v>24</v>
      </c>
      <c r="M2" s="158"/>
      <c r="N2"/>
      <c r="O2"/>
    </row>
    <row r="3" spans="1:18" s="11" customFormat="1" ht="21" customHeight="1" x14ac:dyDescent="0.2">
      <c r="A3" s="13" t="s">
        <v>1</v>
      </c>
      <c r="B3" s="63" t="s">
        <v>0</v>
      </c>
      <c r="C3" s="14" t="s">
        <v>9</v>
      </c>
      <c r="D3" s="38" t="s">
        <v>8</v>
      </c>
      <c r="E3" s="26" t="s">
        <v>6</v>
      </c>
      <c r="F3" s="10" t="s">
        <v>7</v>
      </c>
      <c r="I3" s="26" t="s">
        <v>11</v>
      </c>
      <c r="J3" s="12" t="s">
        <v>3</v>
      </c>
      <c r="L3" s="158"/>
      <c r="M3" s="158"/>
      <c r="N3"/>
      <c r="O3"/>
    </row>
    <row r="4" spans="1:18" ht="21.75" customHeight="1" x14ac:dyDescent="0.2">
      <c r="A4" s="73">
        <f t="shared" ref="A4:A11" si="0">ROUND(SUM(J4*$F$2),2)</f>
        <v>3</v>
      </c>
      <c r="B4" s="45" t="s">
        <v>23</v>
      </c>
      <c r="C4" s="53" t="s">
        <v>70</v>
      </c>
      <c r="D4" s="65"/>
      <c r="E4" s="39"/>
      <c r="F4" s="73">
        <f>SUM(E4*A4)</f>
        <v>0</v>
      </c>
      <c r="I4" s="118">
        <v>0.5</v>
      </c>
      <c r="J4" s="119">
        <f t="shared" ref="J4:J18" si="1">I4/$I$2</f>
        <v>6.25E-2</v>
      </c>
      <c r="K4" s="18"/>
      <c r="L4" s="50" t="s">
        <v>25</v>
      </c>
      <c r="M4" s="50">
        <v>0.25</v>
      </c>
      <c r="N4" s="49"/>
      <c r="P4" s="49"/>
      <c r="Q4" s="50"/>
      <c r="R4" s="50"/>
    </row>
    <row r="5" spans="1:18" ht="21.75" customHeight="1" x14ac:dyDescent="0.2">
      <c r="A5" s="74">
        <f t="shared" si="0"/>
        <v>2.4</v>
      </c>
      <c r="B5" s="46" t="s">
        <v>25</v>
      </c>
      <c r="C5" s="54" t="s">
        <v>71</v>
      </c>
      <c r="D5" s="66"/>
      <c r="E5" s="40"/>
      <c r="F5" s="74">
        <f t="shared" ref="F5:F20" si="2">SUM(E5*A5)</f>
        <v>0</v>
      </c>
      <c r="I5" s="120">
        <v>0.4</v>
      </c>
      <c r="J5" s="121">
        <f t="shared" si="1"/>
        <v>0.05</v>
      </c>
      <c r="K5" s="18"/>
      <c r="L5" s="50" t="s">
        <v>33</v>
      </c>
      <c r="M5" s="50">
        <v>1.25</v>
      </c>
      <c r="N5" s="49"/>
      <c r="P5" s="49"/>
      <c r="Q5" s="50"/>
      <c r="R5" s="50"/>
    </row>
    <row r="6" spans="1:18" ht="21.75" customHeight="1" x14ac:dyDescent="0.2">
      <c r="A6" s="74">
        <f t="shared" si="0"/>
        <v>48</v>
      </c>
      <c r="B6" s="46" t="s">
        <v>72</v>
      </c>
      <c r="C6" s="54" t="s">
        <v>73</v>
      </c>
      <c r="D6" s="66"/>
      <c r="E6" s="40"/>
      <c r="F6" s="74">
        <f t="shared" si="2"/>
        <v>0</v>
      </c>
      <c r="I6" s="120">
        <v>8</v>
      </c>
      <c r="J6" s="121">
        <f t="shared" si="1"/>
        <v>1</v>
      </c>
      <c r="K6" s="18"/>
      <c r="L6" s="50" t="s">
        <v>21</v>
      </c>
      <c r="M6" s="50" t="s">
        <v>26</v>
      </c>
      <c r="N6" s="49"/>
      <c r="P6" s="49"/>
      <c r="Q6" s="50"/>
      <c r="R6" s="50"/>
    </row>
    <row r="7" spans="1:18" ht="21.75" customHeight="1" x14ac:dyDescent="0.2">
      <c r="A7" s="74">
        <f t="shared" si="0"/>
        <v>24</v>
      </c>
      <c r="B7" s="46" t="s">
        <v>23</v>
      </c>
      <c r="C7" s="54" t="s">
        <v>74</v>
      </c>
      <c r="D7" s="66"/>
      <c r="E7" s="40"/>
      <c r="F7" s="74">
        <f t="shared" si="2"/>
        <v>0</v>
      </c>
      <c r="I7" s="120">
        <v>4</v>
      </c>
      <c r="J7" s="121">
        <f t="shared" si="1"/>
        <v>0.5</v>
      </c>
      <c r="K7" s="18"/>
      <c r="L7" s="50" t="s">
        <v>34</v>
      </c>
      <c r="M7" s="50" t="s">
        <v>31</v>
      </c>
      <c r="Q7" s="50"/>
    </row>
    <row r="8" spans="1:18" ht="21.75" customHeight="1" x14ac:dyDescent="0.2">
      <c r="A8" s="74">
        <f t="shared" si="0"/>
        <v>0.6</v>
      </c>
      <c r="B8" s="46" t="s">
        <v>33</v>
      </c>
      <c r="C8" s="54" t="s">
        <v>75</v>
      </c>
      <c r="D8" s="66"/>
      <c r="E8" s="40"/>
      <c r="F8" s="74">
        <f t="shared" si="2"/>
        <v>0</v>
      </c>
      <c r="I8" s="120">
        <v>0.1</v>
      </c>
      <c r="J8" s="121">
        <f t="shared" si="1"/>
        <v>1.2500000000000001E-2</v>
      </c>
      <c r="K8" s="18"/>
      <c r="L8" s="50" t="s">
        <v>22</v>
      </c>
      <c r="M8" s="50">
        <v>1</v>
      </c>
      <c r="Q8" s="50"/>
    </row>
    <row r="9" spans="1:18" ht="21.75" customHeight="1" x14ac:dyDescent="0.2">
      <c r="A9" s="74">
        <f t="shared" si="0"/>
        <v>6</v>
      </c>
      <c r="B9" s="46" t="s">
        <v>34</v>
      </c>
      <c r="C9" s="54" t="s">
        <v>76</v>
      </c>
      <c r="D9" s="66"/>
      <c r="E9" s="40"/>
      <c r="F9" s="74">
        <f t="shared" si="2"/>
        <v>0</v>
      </c>
      <c r="I9" s="120">
        <v>1</v>
      </c>
      <c r="J9" s="121">
        <f t="shared" si="1"/>
        <v>0.125</v>
      </c>
      <c r="K9" s="18"/>
      <c r="L9" s="50" t="s">
        <v>23</v>
      </c>
      <c r="M9" s="50" t="s">
        <v>27</v>
      </c>
      <c r="Q9" s="50"/>
    </row>
    <row r="10" spans="1:18" ht="21.75" customHeight="1" x14ac:dyDescent="0.2">
      <c r="A10" s="74">
        <f t="shared" si="0"/>
        <v>12</v>
      </c>
      <c r="B10" s="46" t="s">
        <v>34</v>
      </c>
      <c r="C10" s="54" t="s">
        <v>77</v>
      </c>
      <c r="D10" s="66"/>
      <c r="E10" s="40"/>
      <c r="F10" s="74">
        <f t="shared" si="2"/>
        <v>0</v>
      </c>
      <c r="I10" s="120">
        <v>2</v>
      </c>
      <c r="J10" s="121">
        <f t="shared" si="1"/>
        <v>0.25</v>
      </c>
      <c r="K10" s="18"/>
      <c r="L10" s="50" t="s">
        <v>28</v>
      </c>
      <c r="M10" s="50" t="s">
        <v>29</v>
      </c>
      <c r="Q10" s="50"/>
    </row>
    <row r="11" spans="1:18" ht="21.75" customHeight="1" x14ac:dyDescent="0.2">
      <c r="A11" s="74">
        <f t="shared" si="0"/>
        <v>12</v>
      </c>
      <c r="B11" s="46" t="s">
        <v>23</v>
      </c>
      <c r="C11" s="54" t="s">
        <v>78</v>
      </c>
      <c r="D11" s="66"/>
      <c r="E11" s="40"/>
      <c r="F11" s="74">
        <f t="shared" si="2"/>
        <v>0</v>
      </c>
      <c r="I11" s="120">
        <v>2</v>
      </c>
      <c r="J11" s="121">
        <f t="shared" si="1"/>
        <v>0.25</v>
      </c>
      <c r="K11" s="18"/>
      <c r="L11" s="51" t="s">
        <v>32</v>
      </c>
      <c r="Q11" s="50"/>
    </row>
    <row r="12" spans="1:18" ht="21.75" customHeight="1" x14ac:dyDescent="0.2">
      <c r="A12" s="74">
        <f t="shared" ref="A12:A20" si="3">ROUND(SUM(J12*$F$2),2)</f>
        <v>36</v>
      </c>
      <c r="B12" s="46" t="s">
        <v>23</v>
      </c>
      <c r="C12" s="54" t="s">
        <v>79</v>
      </c>
      <c r="D12" s="66" t="s">
        <v>80</v>
      </c>
      <c r="E12" s="40"/>
      <c r="F12" s="74">
        <f t="shared" si="2"/>
        <v>0</v>
      </c>
      <c r="I12" s="120">
        <v>6</v>
      </c>
      <c r="J12" s="121">
        <f t="shared" si="1"/>
        <v>0.75</v>
      </c>
      <c r="K12" s="18"/>
      <c r="M12" s="11"/>
      <c r="Q12" s="50"/>
    </row>
    <row r="13" spans="1:18" ht="21.75" customHeight="1" x14ac:dyDescent="0.2">
      <c r="A13" s="74">
        <f t="shared" si="3"/>
        <v>0</v>
      </c>
      <c r="B13" s="46"/>
      <c r="C13" s="54"/>
      <c r="D13" s="66"/>
      <c r="E13" s="40"/>
      <c r="F13" s="74">
        <f t="shared" si="2"/>
        <v>0</v>
      </c>
      <c r="I13" s="120"/>
      <c r="J13" s="121">
        <f t="shared" si="1"/>
        <v>0</v>
      </c>
      <c r="K13" s="18"/>
      <c r="M13" s="11"/>
      <c r="Q13" s="50"/>
    </row>
    <row r="14" spans="1:18" ht="21.75" customHeight="1" x14ac:dyDescent="0.2">
      <c r="A14" s="74">
        <f t="shared" si="3"/>
        <v>0</v>
      </c>
      <c r="B14" s="46"/>
      <c r="C14" s="54" t="s">
        <v>81</v>
      </c>
      <c r="D14" s="66"/>
      <c r="E14" s="40"/>
      <c r="F14" s="74">
        <f t="shared" si="2"/>
        <v>0</v>
      </c>
      <c r="I14" s="120"/>
      <c r="J14" s="121">
        <f t="shared" si="1"/>
        <v>0</v>
      </c>
      <c r="K14" s="18"/>
      <c r="Q14" s="50"/>
    </row>
    <row r="15" spans="1:18" ht="21.75" customHeight="1" x14ac:dyDescent="0.2">
      <c r="A15" s="74">
        <f t="shared" si="3"/>
        <v>0</v>
      </c>
      <c r="B15" s="46"/>
      <c r="C15" s="54"/>
      <c r="E15" s="40"/>
      <c r="F15" s="74">
        <f t="shared" si="2"/>
        <v>0</v>
      </c>
      <c r="I15" s="120"/>
      <c r="J15" s="121">
        <f t="shared" si="1"/>
        <v>0</v>
      </c>
      <c r="K15" s="18"/>
      <c r="Q15" s="50"/>
    </row>
    <row r="16" spans="1:18" ht="21.75" customHeight="1" x14ac:dyDescent="0.2">
      <c r="A16" s="74">
        <f t="shared" si="3"/>
        <v>1.2</v>
      </c>
      <c r="B16" s="46" t="s">
        <v>25</v>
      </c>
      <c r="C16" s="54" t="s">
        <v>82</v>
      </c>
      <c r="D16" s="66"/>
      <c r="E16"/>
      <c r="F16" s="74">
        <f t="shared" si="2"/>
        <v>0</v>
      </c>
      <c r="I16" s="120">
        <v>0.2</v>
      </c>
      <c r="J16" s="121">
        <f t="shared" si="1"/>
        <v>2.5000000000000001E-2</v>
      </c>
      <c r="K16" s="18"/>
      <c r="Q16" s="50"/>
    </row>
    <row r="17" spans="1:12" ht="21.75" customHeight="1" x14ac:dyDescent="0.2">
      <c r="A17" s="74">
        <f t="shared" si="3"/>
        <v>6</v>
      </c>
      <c r="B17" s="46" t="s">
        <v>23</v>
      </c>
      <c r="C17" s="54" t="s">
        <v>83</v>
      </c>
      <c r="D17" s="66"/>
      <c r="E17" s="40"/>
      <c r="F17" s="74">
        <f t="shared" si="2"/>
        <v>0</v>
      </c>
      <c r="I17" s="120">
        <v>1</v>
      </c>
      <c r="J17" s="121">
        <f t="shared" si="1"/>
        <v>0.125</v>
      </c>
      <c r="K17" s="18"/>
    </row>
    <row r="18" spans="1:12" ht="21.75" customHeight="1" x14ac:dyDescent="0.2">
      <c r="A18" s="75">
        <f t="shared" si="3"/>
        <v>0</v>
      </c>
      <c r="B18" s="46"/>
      <c r="C18" s="54"/>
      <c r="D18" s="66"/>
      <c r="E18" s="40"/>
      <c r="F18" s="75">
        <f t="shared" si="2"/>
        <v>0</v>
      </c>
      <c r="I18" s="120"/>
      <c r="J18" s="121">
        <f t="shared" si="1"/>
        <v>0</v>
      </c>
      <c r="K18" s="18"/>
    </row>
    <row r="19" spans="1:12" ht="21.75" customHeight="1" x14ac:dyDescent="0.2">
      <c r="A19" s="75">
        <f t="shared" si="3"/>
        <v>0</v>
      </c>
      <c r="B19" s="46"/>
      <c r="C19" s="54" t="s">
        <v>84</v>
      </c>
      <c r="D19" s="66"/>
      <c r="E19" s="40"/>
      <c r="F19" s="75">
        <f t="shared" si="2"/>
        <v>0</v>
      </c>
      <c r="I19" s="120"/>
      <c r="J19" s="121">
        <f t="shared" ref="J19:J20" si="4">I19/$I$2</f>
        <v>0</v>
      </c>
    </row>
    <row r="20" spans="1:12" ht="21.75" customHeight="1" x14ac:dyDescent="0.2">
      <c r="A20" s="75">
        <f t="shared" si="3"/>
        <v>0</v>
      </c>
      <c r="B20" s="56"/>
      <c r="C20" s="64"/>
      <c r="D20" s="67"/>
      <c r="E20" s="40"/>
      <c r="F20" s="76">
        <f t="shared" si="2"/>
        <v>0</v>
      </c>
      <c r="I20" s="122"/>
      <c r="J20" s="123">
        <f t="shared" si="4"/>
        <v>0</v>
      </c>
    </row>
    <row r="21" spans="1:12" s="3" customFormat="1" ht="22.5" customHeight="1" x14ac:dyDescent="0.2">
      <c r="A21" s="77" t="s">
        <v>18</v>
      </c>
      <c r="B21" s="78"/>
      <c r="C21" s="78"/>
      <c r="D21" s="79" t="s">
        <v>39</v>
      </c>
      <c r="E21" s="79"/>
      <c r="F21" s="80"/>
      <c r="G21"/>
      <c r="H21"/>
      <c r="L21" s="32"/>
    </row>
    <row r="22" spans="1:12" ht="31.5" customHeight="1" x14ac:dyDescent="0.2">
      <c r="A22" s="159" t="s">
        <v>85</v>
      </c>
      <c r="B22" s="160"/>
      <c r="C22" s="160"/>
      <c r="D22" s="160"/>
      <c r="E22" s="160"/>
      <c r="F22" s="161"/>
    </row>
    <row r="23" spans="1:12" ht="31.5" customHeight="1" x14ac:dyDescent="0.2">
      <c r="A23" s="149" t="s">
        <v>86</v>
      </c>
      <c r="B23" s="150"/>
      <c r="C23" s="150"/>
      <c r="D23" s="150"/>
      <c r="E23" s="150"/>
      <c r="F23" s="151"/>
    </row>
    <row r="24" spans="1:12" ht="31.5" customHeight="1" x14ac:dyDescent="0.2">
      <c r="A24" s="149" t="s">
        <v>88</v>
      </c>
      <c r="B24" s="150"/>
      <c r="C24" s="150"/>
      <c r="D24" s="150"/>
      <c r="E24" s="150"/>
      <c r="F24" s="151"/>
    </row>
    <row r="25" spans="1:12" ht="31.5" customHeight="1" x14ac:dyDescent="0.2">
      <c r="A25" s="149" t="s">
        <v>87</v>
      </c>
      <c r="B25" s="150"/>
      <c r="C25" s="150"/>
      <c r="D25" s="150"/>
      <c r="E25" s="150"/>
      <c r="F25" s="151"/>
    </row>
    <row r="26" spans="1:12" ht="31.5" customHeight="1" x14ac:dyDescent="0.2">
      <c r="A26" s="149" t="s">
        <v>89</v>
      </c>
      <c r="B26" s="150"/>
      <c r="C26" s="150"/>
      <c r="D26" s="150"/>
      <c r="E26" s="150"/>
      <c r="F26" s="151"/>
    </row>
    <row r="27" spans="1:12" ht="31.5" customHeight="1" x14ac:dyDescent="0.2">
      <c r="A27" s="149" t="s">
        <v>90</v>
      </c>
      <c r="B27" s="150"/>
      <c r="C27" s="150"/>
      <c r="D27" s="150"/>
      <c r="E27" s="150"/>
      <c r="F27" s="151"/>
    </row>
    <row r="28" spans="1:12" s="3" customFormat="1" ht="31.5" customHeight="1" x14ac:dyDescent="0.2">
      <c r="A28" s="149" t="s">
        <v>91</v>
      </c>
      <c r="B28" s="150"/>
      <c r="C28" s="150"/>
      <c r="D28" s="150"/>
      <c r="E28" s="150"/>
      <c r="F28" s="151"/>
      <c r="G28"/>
      <c r="H28"/>
    </row>
    <row r="29" spans="1:12" ht="31.5" customHeight="1" x14ac:dyDescent="0.2">
      <c r="A29" s="149" t="s">
        <v>94</v>
      </c>
      <c r="B29" s="150"/>
      <c r="C29" s="150"/>
      <c r="D29" s="150"/>
      <c r="E29" s="150"/>
      <c r="F29" s="151"/>
      <c r="I29" s="3"/>
      <c r="J29" s="3"/>
      <c r="K29" s="3"/>
      <c r="L29" s="3"/>
    </row>
    <row r="30" spans="1:12" ht="31.5" customHeight="1" x14ac:dyDescent="0.2">
      <c r="A30" s="149" t="s">
        <v>92</v>
      </c>
      <c r="B30" s="150"/>
      <c r="C30" s="150"/>
      <c r="D30" s="150"/>
      <c r="E30" s="150"/>
      <c r="F30" s="151"/>
      <c r="I30" s="3"/>
      <c r="J30" s="3"/>
      <c r="K30" s="3"/>
      <c r="L30" s="3"/>
    </row>
    <row r="31" spans="1:12" ht="31.5" customHeight="1" x14ac:dyDescent="0.2">
      <c r="A31" s="149" t="s">
        <v>93</v>
      </c>
      <c r="B31" s="150"/>
      <c r="C31" s="150"/>
      <c r="D31" s="150"/>
      <c r="E31" s="150"/>
      <c r="F31" s="151"/>
      <c r="I31" s="3"/>
      <c r="J31" s="3"/>
      <c r="K31" s="3"/>
      <c r="L31" s="3"/>
    </row>
    <row r="32" spans="1:12" ht="31.5" customHeight="1" x14ac:dyDescent="0.2">
      <c r="A32" s="152" t="s">
        <v>95</v>
      </c>
      <c r="B32" s="153"/>
      <c r="C32" s="153"/>
      <c r="D32" s="153"/>
      <c r="E32" s="153"/>
      <c r="F32" s="154"/>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2"/>
    </row>
    <row r="39" spans="10:12" customFormat="1" ht="14.25" x14ac:dyDescent="0.2">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D15" sqref="D15"/>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Menu!B7</f>
        <v>Sauerrahm-Randensuppe mit Mohn-Krokant</v>
      </c>
      <c r="B2" s="44"/>
      <c r="C2" s="44"/>
      <c r="D2" s="42"/>
      <c r="E2" s="35" t="s">
        <v>20</v>
      </c>
      <c r="F2" s="36">
        <f>SUM(Menu!B19)</f>
        <v>48</v>
      </c>
      <c r="I2" s="37">
        <v>8</v>
      </c>
      <c r="J2" s="25" t="s">
        <v>2</v>
      </c>
      <c r="L2" s="157" t="s">
        <v>24</v>
      </c>
      <c r="M2" s="158"/>
      <c r="N2"/>
      <c r="O2"/>
    </row>
    <row r="3" spans="1:18" s="11" customFormat="1" ht="21" customHeight="1" x14ac:dyDescent="0.2">
      <c r="A3" s="13" t="s">
        <v>1</v>
      </c>
      <c r="B3" s="63" t="s">
        <v>0</v>
      </c>
      <c r="C3" s="14" t="s">
        <v>9</v>
      </c>
      <c r="D3" s="38" t="s">
        <v>8</v>
      </c>
      <c r="E3" s="26" t="s">
        <v>6</v>
      </c>
      <c r="F3" s="10" t="s">
        <v>7</v>
      </c>
      <c r="I3" s="26" t="s">
        <v>11</v>
      </c>
      <c r="J3" s="12" t="s">
        <v>3</v>
      </c>
      <c r="L3" s="158"/>
      <c r="M3" s="158"/>
      <c r="N3"/>
      <c r="O3"/>
    </row>
    <row r="4" spans="1:18" ht="21.75" customHeight="1" x14ac:dyDescent="0.2">
      <c r="A4" s="73">
        <f t="shared" ref="A4:A15" si="0">ROUND(SUM(J4*$F$2),2)</f>
        <v>4.8</v>
      </c>
      <c r="B4" s="45" t="s">
        <v>25</v>
      </c>
      <c r="C4" s="53" t="s">
        <v>49</v>
      </c>
      <c r="D4" s="65"/>
      <c r="E4" s="39"/>
      <c r="F4" s="73">
        <f t="shared" ref="F4:F20" si="1">SUM(E4*A4)</f>
        <v>0</v>
      </c>
      <c r="I4" s="118">
        <v>0.8</v>
      </c>
      <c r="J4" s="119">
        <f t="shared" ref="J4:J20" si="2">I4/$I$2</f>
        <v>0.1</v>
      </c>
      <c r="K4" s="18"/>
      <c r="L4" s="50" t="s">
        <v>25</v>
      </c>
      <c r="M4" s="50">
        <v>0.25</v>
      </c>
      <c r="N4" s="49"/>
      <c r="P4" s="49"/>
      <c r="Q4" s="50"/>
      <c r="R4" s="50"/>
    </row>
    <row r="5" spans="1:18" ht="21.75" customHeight="1" x14ac:dyDescent="0.2">
      <c r="A5" s="74">
        <f t="shared" si="0"/>
        <v>6</v>
      </c>
      <c r="B5" s="46" t="s">
        <v>23</v>
      </c>
      <c r="C5" s="54" t="s">
        <v>51</v>
      </c>
      <c r="D5" s="66"/>
      <c r="E5" s="40"/>
      <c r="F5" s="74">
        <f t="shared" si="1"/>
        <v>0</v>
      </c>
      <c r="I5" s="120">
        <v>1</v>
      </c>
      <c r="J5" s="121">
        <f t="shared" si="2"/>
        <v>0.125</v>
      </c>
      <c r="K5" s="18"/>
      <c r="L5" s="50" t="s">
        <v>33</v>
      </c>
      <c r="M5" s="50">
        <v>1.25</v>
      </c>
      <c r="N5" s="49"/>
      <c r="P5" s="49"/>
      <c r="Q5" s="50"/>
      <c r="R5" s="50"/>
    </row>
    <row r="6" spans="1:18" ht="21.75" customHeight="1" x14ac:dyDescent="0.2">
      <c r="A6" s="74">
        <f t="shared" si="0"/>
        <v>12</v>
      </c>
      <c r="B6" s="46" t="s">
        <v>23</v>
      </c>
      <c r="C6" s="54" t="s">
        <v>52</v>
      </c>
      <c r="D6" s="66"/>
      <c r="E6" s="40"/>
      <c r="F6" s="74">
        <f>SUM(E6*A6)</f>
        <v>0</v>
      </c>
      <c r="I6" s="120">
        <v>2</v>
      </c>
      <c r="J6" s="121">
        <f t="shared" si="2"/>
        <v>0.25</v>
      </c>
      <c r="K6" s="18"/>
      <c r="L6" s="50" t="s">
        <v>21</v>
      </c>
      <c r="M6" s="50" t="s">
        <v>26</v>
      </c>
      <c r="N6" s="49"/>
      <c r="P6" s="49"/>
      <c r="Q6" s="50"/>
      <c r="R6" s="50"/>
    </row>
    <row r="7" spans="1:18" ht="21.75" customHeight="1" x14ac:dyDescent="0.2">
      <c r="A7" s="74">
        <f t="shared" si="0"/>
        <v>0.12</v>
      </c>
      <c r="B7" s="46" t="s">
        <v>25</v>
      </c>
      <c r="C7" s="54" t="s">
        <v>53</v>
      </c>
      <c r="D7" s="66"/>
      <c r="E7" s="40"/>
      <c r="F7" s="74">
        <f>SUM(E7*A7)</f>
        <v>0</v>
      </c>
      <c r="I7" s="120">
        <v>0.02</v>
      </c>
      <c r="J7" s="121">
        <f t="shared" si="2"/>
        <v>2.5000000000000001E-3</v>
      </c>
      <c r="K7" s="18"/>
      <c r="L7" s="50" t="s">
        <v>34</v>
      </c>
      <c r="M7" s="50" t="s">
        <v>31</v>
      </c>
      <c r="Q7" s="50"/>
    </row>
    <row r="8" spans="1:18" ht="21.75" customHeight="1" x14ac:dyDescent="0.2">
      <c r="A8" s="74">
        <f t="shared" si="0"/>
        <v>12</v>
      </c>
      <c r="B8" s="46" t="s">
        <v>21</v>
      </c>
      <c r="C8" s="54" t="s">
        <v>54</v>
      </c>
      <c r="D8" s="66"/>
      <c r="E8" s="40"/>
      <c r="F8" s="74">
        <f>SUM(E8*A8)</f>
        <v>0</v>
      </c>
      <c r="I8" s="120">
        <v>2</v>
      </c>
      <c r="J8" s="121">
        <f t="shared" si="2"/>
        <v>0.25</v>
      </c>
      <c r="K8" s="18"/>
      <c r="L8" s="50" t="s">
        <v>22</v>
      </c>
      <c r="M8" s="50">
        <v>1</v>
      </c>
      <c r="Q8" s="50"/>
    </row>
    <row r="9" spans="1:18" ht="21.75" customHeight="1" x14ac:dyDescent="0.2">
      <c r="A9" s="74">
        <f t="shared" si="0"/>
        <v>9</v>
      </c>
      <c r="B9" s="46" t="s">
        <v>33</v>
      </c>
      <c r="C9" s="54" t="s">
        <v>55</v>
      </c>
      <c r="D9" s="66"/>
      <c r="E9" s="40"/>
      <c r="F9" s="74">
        <f t="shared" si="1"/>
        <v>0</v>
      </c>
      <c r="I9" s="120">
        <v>1.5</v>
      </c>
      <c r="J9" s="121">
        <f t="shared" si="2"/>
        <v>0.1875</v>
      </c>
      <c r="K9" s="18"/>
      <c r="L9" s="50" t="s">
        <v>23</v>
      </c>
      <c r="M9" s="50" t="s">
        <v>27</v>
      </c>
      <c r="Q9" s="50"/>
    </row>
    <row r="10" spans="1:18" ht="21.75" customHeight="1" x14ac:dyDescent="0.2">
      <c r="A10" s="74">
        <f t="shared" si="0"/>
        <v>2.16</v>
      </c>
      <c r="B10" s="46" t="s">
        <v>25</v>
      </c>
      <c r="C10" s="54" t="s">
        <v>56</v>
      </c>
      <c r="D10" s="66"/>
      <c r="E10" s="40"/>
      <c r="F10" s="74">
        <f t="shared" si="1"/>
        <v>0</v>
      </c>
      <c r="I10" s="120">
        <v>0.36</v>
      </c>
      <c r="J10" s="121">
        <f t="shared" si="2"/>
        <v>4.4999999999999998E-2</v>
      </c>
      <c r="K10" s="18"/>
      <c r="L10" s="50" t="s">
        <v>28</v>
      </c>
      <c r="M10" s="50" t="s">
        <v>29</v>
      </c>
      <c r="Q10" s="50"/>
    </row>
    <row r="11" spans="1:18" ht="21.75" customHeight="1" x14ac:dyDescent="0.2">
      <c r="A11" s="74">
        <f t="shared" si="0"/>
        <v>6</v>
      </c>
      <c r="B11" s="46" t="s">
        <v>28</v>
      </c>
      <c r="C11" s="54" t="s">
        <v>57</v>
      </c>
      <c r="D11" s="66" t="s">
        <v>58</v>
      </c>
      <c r="E11" s="40"/>
      <c r="F11" s="74">
        <f t="shared" si="1"/>
        <v>0</v>
      </c>
      <c r="I11" s="120">
        <v>1</v>
      </c>
      <c r="J11" s="121">
        <f t="shared" si="2"/>
        <v>0.125</v>
      </c>
      <c r="K11" s="18"/>
      <c r="L11" s="51" t="s">
        <v>32</v>
      </c>
      <c r="Q11" s="50"/>
    </row>
    <row r="12" spans="1:18" ht="21.75" customHeight="1" x14ac:dyDescent="0.2">
      <c r="A12" s="74">
        <f t="shared" si="0"/>
        <v>0</v>
      </c>
      <c r="B12" s="46"/>
      <c r="C12" s="54"/>
      <c r="D12" s="66"/>
      <c r="E12" s="40"/>
      <c r="F12" s="74">
        <f t="shared" si="1"/>
        <v>0</v>
      </c>
      <c r="I12" s="120"/>
      <c r="J12" s="121">
        <f t="shared" si="2"/>
        <v>0</v>
      </c>
      <c r="K12" s="18"/>
      <c r="M12" s="11"/>
      <c r="Q12" s="50"/>
    </row>
    <row r="13" spans="1:18" ht="21.75" customHeight="1" x14ac:dyDescent="0.2">
      <c r="A13" s="74">
        <f t="shared" si="0"/>
        <v>0</v>
      </c>
      <c r="B13" s="46"/>
      <c r="C13" s="54" t="s">
        <v>59</v>
      </c>
      <c r="D13" s="66"/>
      <c r="E13" s="40"/>
      <c r="F13" s="74">
        <f t="shared" si="1"/>
        <v>0</v>
      </c>
      <c r="I13" s="120"/>
      <c r="J13" s="121">
        <f t="shared" si="2"/>
        <v>0</v>
      </c>
      <c r="K13" s="18"/>
      <c r="M13" s="11"/>
      <c r="Q13" s="50"/>
    </row>
    <row r="14" spans="1:18" ht="21.75" customHeight="1" x14ac:dyDescent="0.2">
      <c r="A14" s="74">
        <f t="shared" si="0"/>
        <v>0</v>
      </c>
      <c r="B14" s="46"/>
      <c r="C14" s="54"/>
      <c r="D14" s="66"/>
      <c r="E14" s="40"/>
      <c r="F14" s="74">
        <f t="shared" si="1"/>
        <v>0</v>
      </c>
      <c r="I14" s="120"/>
      <c r="J14" s="121">
        <f t="shared" si="2"/>
        <v>0</v>
      </c>
      <c r="K14" s="18"/>
      <c r="Q14" s="50"/>
    </row>
    <row r="15" spans="1:18" ht="21.75" customHeight="1" x14ac:dyDescent="0.2">
      <c r="A15" s="74">
        <f t="shared" si="0"/>
        <v>1.2</v>
      </c>
      <c r="B15" s="46" t="s">
        <v>25</v>
      </c>
      <c r="C15" s="54" t="s">
        <v>60</v>
      </c>
      <c r="E15" s="40"/>
      <c r="F15" s="74">
        <f t="shared" si="1"/>
        <v>0</v>
      </c>
      <c r="I15" s="120">
        <v>0.2</v>
      </c>
      <c r="J15" s="121">
        <f t="shared" si="2"/>
        <v>2.5000000000000001E-2</v>
      </c>
      <c r="K15" s="18"/>
      <c r="Q15" s="50"/>
    </row>
    <row r="16" spans="1:18" ht="21.75" customHeight="1" x14ac:dyDescent="0.2">
      <c r="A16" s="74">
        <f>ROUND(SUM(J16*$F$2),2)</f>
        <v>12</v>
      </c>
      <c r="B16" s="46" t="s">
        <v>21</v>
      </c>
      <c r="C16" s="54" t="s">
        <v>61</v>
      </c>
      <c r="D16" s="66"/>
      <c r="E16" s="40"/>
      <c r="F16" s="74">
        <f t="shared" si="1"/>
        <v>0</v>
      </c>
      <c r="I16" s="120">
        <v>2</v>
      </c>
      <c r="J16" s="121">
        <f t="shared" si="2"/>
        <v>0.25</v>
      </c>
      <c r="K16" s="18"/>
      <c r="Q16" s="50"/>
    </row>
    <row r="17" spans="1:12" ht="21.75" customHeight="1" x14ac:dyDescent="0.2">
      <c r="A17" s="74">
        <f>ROUND(SUM(J17*$F$2),2)</f>
        <v>12</v>
      </c>
      <c r="B17" s="46" t="s">
        <v>21</v>
      </c>
      <c r="C17" s="54" t="s">
        <v>62</v>
      </c>
      <c r="D17" s="66"/>
      <c r="E17" s="40"/>
      <c r="F17" s="74">
        <f t="shared" si="1"/>
        <v>0</v>
      </c>
      <c r="I17" s="120">
        <v>2</v>
      </c>
      <c r="J17" s="121">
        <f t="shared" si="2"/>
        <v>0.25</v>
      </c>
      <c r="K17" s="18"/>
    </row>
    <row r="18" spans="1:12" ht="21.75" customHeight="1" x14ac:dyDescent="0.2">
      <c r="A18" s="75">
        <f>ROUND(SUM(J18*$F$2),2)</f>
        <v>0</v>
      </c>
      <c r="B18" s="46"/>
      <c r="C18" s="54"/>
      <c r="D18" s="66"/>
      <c r="E18" s="40"/>
      <c r="F18" s="75">
        <f t="shared" si="1"/>
        <v>0</v>
      </c>
      <c r="I18" s="120"/>
      <c r="J18" s="121">
        <f t="shared" si="2"/>
        <v>0</v>
      </c>
      <c r="K18" s="18"/>
    </row>
    <row r="19" spans="1:12" ht="21.75" customHeight="1" x14ac:dyDescent="0.2">
      <c r="A19" s="75">
        <f>ROUND(SUM(J19*$F$2),2)</f>
        <v>0</v>
      </c>
      <c r="B19" s="46"/>
      <c r="C19" s="54" t="s">
        <v>63</v>
      </c>
      <c r="D19" s="66"/>
      <c r="E19" s="40"/>
      <c r="F19" s="75">
        <f t="shared" si="1"/>
        <v>0</v>
      </c>
      <c r="I19" s="120"/>
      <c r="J19" s="121">
        <f t="shared" si="2"/>
        <v>0</v>
      </c>
    </row>
    <row r="20" spans="1:12" ht="21.75" customHeight="1" x14ac:dyDescent="0.2">
      <c r="A20" s="75">
        <f>ROUND(SUM(J20*$F$2),2)</f>
        <v>0</v>
      </c>
      <c r="B20" s="56"/>
      <c r="C20" s="64"/>
      <c r="D20" s="67"/>
      <c r="E20" s="40"/>
      <c r="F20" s="76">
        <f t="shared" si="1"/>
        <v>0</v>
      </c>
      <c r="I20" s="122"/>
      <c r="J20" s="123">
        <f t="shared" si="2"/>
        <v>0</v>
      </c>
    </row>
    <row r="21" spans="1:12" s="3" customFormat="1" ht="22.5" customHeight="1" x14ac:dyDescent="0.2">
      <c r="A21" s="77" t="s">
        <v>18</v>
      </c>
      <c r="B21" s="78"/>
      <c r="C21" s="78"/>
      <c r="D21" s="79" t="s">
        <v>39</v>
      </c>
      <c r="E21" s="79"/>
      <c r="F21" s="80"/>
      <c r="G21"/>
      <c r="H21"/>
      <c r="L21" s="32"/>
    </row>
    <row r="22" spans="1:12" ht="31.5" customHeight="1" x14ac:dyDescent="0.2">
      <c r="A22" s="159" t="s">
        <v>64</v>
      </c>
      <c r="B22" s="160"/>
      <c r="C22" s="160"/>
      <c r="D22" s="160"/>
      <c r="E22" s="160"/>
      <c r="F22" s="161"/>
    </row>
    <row r="23" spans="1:12" ht="31.5" customHeight="1" x14ac:dyDescent="0.2">
      <c r="A23" s="149" t="s">
        <v>65</v>
      </c>
      <c r="B23" s="150"/>
      <c r="C23" s="150"/>
      <c r="D23" s="150"/>
      <c r="E23" s="150"/>
      <c r="F23" s="151"/>
    </row>
    <row r="24" spans="1:12" ht="34.5" customHeight="1" x14ac:dyDescent="0.2">
      <c r="A24" s="149" t="s">
        <v>66</v>
      </c>
      <c r="B24" s="150"/>
      <c r="C24" s="150"/>
      <c r="D24" s="150"/>
      <c r="E24" s="150"/>
      <c r="F24" s="151"/>
    </row>
    <row r="25" spans="1:12" ht="34.5" customHeight="1" x14ac:dyDescent="0.2">
      <c r="A25" s="149" t="s">
        <v>67</v>
      </c>
      <c r="B25" s="150"/>
      <c r="C25" s="150"/>
      <c r="D25" s="150"/>
      <c r="E25" s="150"/>
      <c r="F25" s="151"/>
    </row>
    <row r="26" spans="1:12" ht="34.5" customHeight="1" x14ac:dyDescent="0.2">
      <c r="A26" s="149" t="s">
        <v>68</v>
      </c>
      <c r="B26" s="150"/>
      <c r="C26" s="150"/>
      <c r="D26" s="150"/>
      <c r="E26" s="150"/>
      <c r="F26" s="151"/>
    </row>
    <row r="27" spans="1:12" ht="34.5" customHeight="1" x14ac:dyDescent="0.2">
      <c r="A27" s="149" t="s">
        <v>69</v>
      </c>
      <c r="B27" s="150"/>
      <c r="C27" s="150"/>
      <c r="D27" s="150"/>
      <c r="E27" s="150"/>
      <c r="F27" s="151"/>
    </row>
    <row r="28" spans="1:12" s="3" customFormat="1" ht="34.5" customHeight="1" x14ac:dyDescent="0.2">
      <c r="A28" s="149"/>
      <c r="B28" s="150"/>
      <c r="C28" s="150"/>
      <c r="D28" s="150"/>
      <c r="E28" s="150"/>
      <c r="F28" s="151"/>
      <c r="G28"/>
      <c r="H28"/>
    </row>
    <row r="29" spans="1:12" ht="34.5" customHeight="1" x14ac:dyDescent="0.2">
      <c r="A29" s="149"/>
      <c r="B29" s="150"/>
      <c r="C29" s="150"/>
      <c r="D29" s="150"/>
      <c r="E29" s="150"/>
      <c r="F29" s="151"/>
      <c r="I29" s="3"/>
      <c r="J29" s="3"/>
      <c r="K29" s="3"/>
      <c r="L29" s="3"/>
    </row>
    <row r="30" spans="1:12" ht="34.5" customHeight="1" x14ac:dyDescent="0.2">
      <c r="A30" s="149"/>
      <c r="B30" s="150"/>
      <c r="C30" s="150"/>
      <c r="D30" s="150"/>
      <c r="E30" s="150"/>
      <c r="F30" s="151"/>
      <c r="I30" s="3"/>
      <c r="J30" s="3"/>
      <c r="K30" s="3"/>
      <c r="L30" s="3"/>
    </row>
    <row r="31" spans="1:12" ht="34.5" customHeight="1" x14ac:dyDescent="0.2">
      <c r="A31" s="149"/>
      <c r="B31" s="150"/>
      <c r="C31" s="150"/>
      <c r="D31" s="150"/>
      <c r="E31" s="150"/>
      <c r="F31" s="151"/>
      <c r="I31" s="3"/>
      <c r="J31" s="3"/>
      <c r="K31" s="3"/>
      <c r="L31" s="3"/>
    </row>
    <row r="32" spans="1:12" ht="34.5" customHeight="1" x14ac:dyDescent="0.2">
      <c r="A32" s="152"/>
      <c r="B32" s="153"/>
      <c r="C32" s="153"/>
      <c r="D32" s="153"/>
      <c r="E32" s="153"/>
      <c r="F32" s="154"/>
    </row>
    <row r="33" spans="5:12" x14ac:dyDescent="0.2">
      <c r="E33"/>
      <c r="I33"/>
      <c r="J33" s="3"/>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46"/>
  <sheetViews>
    <sheetView showZeros="0" tabSelected="1" zoomScaleNormal="100" workbookViewId="0">
      <selection activeCell="A3" sqref="A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Menu!B9</f>
        <v>Kalbsfilet mit Anislack und Avocado-Ananas-Salsa</v>
      </c>
      <c r="B2" s="44"/>
      <c r="C2" s="44"/>
      <c r="D2" s="42"/>
      <c r="E2" s="35" t="s">
        <v>20</v>
      </c>
      <c r="F2" s="36">
        <f>Menu!B19</f>
        <v>48</v>
      </c>
      <c r="I2" s="37">
        <v>4</v>
      </c>
      <c r="J2" s="25" t="s">
        <v>2</v>
      </c>
      <c r="L2" s="157" t="s">
        <v>24</v>
      </c>
      <c r="M2" s="158"/>
      <c r="N2"/>
      <c r="O2"/>
    </row>
    <row r="3" spans="1:18" s="11" customFormat="1" ht="21" customHeight="1" x14ac:dyDescent="0.2">
      <c r="A3" s="13" t="s">
        <v>1</v>
      </c>
      <c r="B3" s="63" t="s">
        <v>0</v>
      </c>
      <c r="C3" s="14" t="s">
        <v>9</v>
      </c>
      <c r="D3" s="38" t="s">
        <v>8</v>
      </c>
      <c r="E3" s="26" t="s">
        <v>6</v>
      </c>
      <c r="F3" s="10" t="s">
        <v>7</v>
      </c>
      <c r="I3" s="26" t="s">
        <v>11</v>
      </c>
      <c r="J3" s="12" t="s">
        <v>3</v>
      </c>
      <c r="L3" s="158"/>
      <c r="M3" s="158"/>
      <c r="N3"/>
      <c r="O3"/>
    </row>
    <row r="4" spans="1:18" ht="21.75" customHeight="1" x14ac:dyDescent="0.2">
      <c r="A4" s="73">
        <f>ROUND(SUM(J4*$F$2),2)</f>
        <v>7.2</v>
      </c>
      <c r="B4" s="45" t="s">
        <v>25</v>
      </c>
      <c r="C4" s="53" t="s">
        <v>98</v>
      </c>
      <c r="D4" s="65" t="s">
        <v>99</v>
      </c>
      <c r="E4" s="39"/>
      <c r="F4" s="73">
        <f t="shared" ref="F4:F26" si="0">SUM(E4*A4)</f>
        <v>0</v>
      </c>
      <c r="I4" s="141">
        <v>0.6</v>
      </c>
      <c r="J4" s="119">
        <f t="shared" ref="J4:J15" si="1">I4/$I$2</f>
        <v>0.15</v>
      </c>
      <c r="K4" s="18"/>
      <c r="L4" s="50" t="s">
        <v>25</v>
      </c>
      <c r="M4" s="50">
        <v>0.25</v>
      </c>
      <c r="N4" s="49"/>
      <c r="P4" s="49"/>
      <c r="Q4" s="50"/>
      <c r="R4" s="50"/>
    </row>
    <row r="5" spans="1:18" ht="21.75" customHeight="1" x14ac:dyDescent="0.2">
      <c r="A5" s="74">
        <f t="shared" ref="A5:A6" si="2">ROUND(SUM(J5*$F$2),2)</f>
        <v>0</v>
      </c>
      <c r="B5" s="46"/>
      <c r="C5" s="54" t="s">
        <v>103</v>
      </c>
      <c r="D5" s="66" t="s">
        <v>105</v>
      </c>
      <c r="E5" s="40"/>
      <c r="F5" s="74">
        <f t="shared" ref="F5:F6" si="3">SUM(E5*A5)</f>
        <v>0</v>
      </c>
      <c r="I5" s="120"/>
      <c r="J5" s="121">
        <f t="shared" ref="J5:J6" si="4">I5/$I$2</f>
        <v>0</v>
      </c>
      <c r="K5" s="18"/>
      <c r="L5" s="50" t="s">
        <v>33</v>
      </c>
      <c r="M5" s="50">
        <v>1.25</v>
      </c>
      <c r="N5" s="49"/>
      <c r="P5" s="49"/>
      <c r="Q5" s="50"/>
      <c r="R5" s="50"/>
    </row>
    <row r="6" spans="1:18" ht="21.75" customHeight="1" x14ac:dyDescent="0.2">
      <c r="A6" s="74">
        <f t="shared" si="2"/>
        <v>0</v>
      </c>
      <c r="B6" s="46"/>
      <c r="C6" s="54" t="s">
        <v>106</v>
      </c>
      <c r="D6" s="66" t="s">
        <v>105</v>
      </c>
      <c r="E6" s="40"/>
      <c r="F6" s="74">
        <f t="shared" si="3"/>
        <v>0</v>
      </c>
      <c r="I6" s="120"/>
      <c r="J6" s="121">
        <f t="shared" si="4"/>
        <v>0</v>
      </c>
      <c r="K6" s="18"/>
      <c r="L6" s="50" t="s">
        <v>21</v>
      </c>
      <c r="M6" s="50" t="s">
        <v>26</v>
      </c>
      <c r="N6" s="49"/>
      <c r="P6" s="49"/>
      <c r="Q6" s="50"/>
      <c r="R6" s="50"/>
    </row>
    <row r="7" spans="1:18" ht="21.75" customHeight="1" x14ac:dyDescent="0.2">
      <c r="A7" s="74">
        <f t="shared" ref="A7:A12" si="5">ROUND(SUM(J7*$F$2),2)</f>
        <v>0</v>
      </c>
      <c r="B7" s="46"/>
      <c r="C7" s="142" t="s">
        <v>101</v>
      </c>
      <c r="D7" s="66"/>
      <c r="E7" s="40"/>
      <c r="F7" s="74">
        <f t="shared" ref="F7:F12" si="6">SUM(E7*A7)</f>
        <v>0</v>
      </c>
      <c r="I7" s="120"/>
      <c r="J7" s="121">
        <f t="shared" ref="J7:J12" si="7">I7/$I$2</f>
        <v>0</v>
      </c>
      <c r="K7" s="18"/>
      <c r="L7" s="50" t="s">
        <v>34</v>
      </c>
      <c r="M7" s="50" t="s">
        <v>31</v>
      </c>
      <c r="Q7" s="50"/>
    </row>
    <row r="8" spans="1:18" ht="21.75" customHeight="1" x14ac:dyDescent="0.2">
      <c r="A8" s="74">
        <f t="shared" si="5"/>
        <v>48</v>
      </c>
      <c r="B8" s="46" t="s">
        <v>34</v>
      </c>
      <c r="C8" s="54" t="s">
        <v>100</v>
      </c>
      <c r="D8" s="66"/>
      <c r="E8" s="40"/>
      <c r="F8" s="74">
        <f t="shared" si="6"/>
        <v>0</v>
      </c>
      <c r="I8" s="120">
        <v>4</v>
      </c>
      <c r="J8" s="121">
        <f t="shared" si="7"/>
        <v>1</v>
      </c>
      <c r="K8" s="18"/>
      <c r="L8" s="50" t="s">
        <v>22</v>
      </c>
      <c r="M8" s="50">
        <v>1</v>
      </c>
      <c r="Q8" s="50"/>
    </row>
    <row r="9" spans="1:18" ht="21.75" customHeight="1" x14ac:dyDescent="0.2">
      <c r="A9" s="74">
        <f t="shared" si="5"/>
        <v>48</v>
      </c>
      <c r="B9" s="143" t="s">
        <v>21</v>
      </c>
      <c r="C9" s="144" t="s">
        <v>102</v>
      </c>
      <c r="D9" s="66"/>
      <c r="E9" s="40"/>
      <c r="F9" s="74">
        <f t="shared" si="6"/>
        <v>0</v>
      </c>
      <c r="I9" s="120">
        <v>4</v>
      </c>
      <c r="J9" s="121">
        <f t="shared" si="7"/>
        <v>1</v>
      </c>
      <c r="K9" s="18"/>
      <c r="L9" s="50" t="s">
        <v>23</v>
      </c>
      <c r="M9" s="50" t="s">
        <v>27</v>
      </c>
      <c r="Q9" s="50"/>
    </row>
    <row r="10" spans="1:18" ht="21.75" customHeight="1" x14ac:dyDescent="0.2">
      <c r="A10" s="74">
        <f t="shared" si="5"/>
        <v>12</v>
      </c>
      <c r="B10" s="46" t="s">
        <v>34</v>
      </c>
      <c r="C10" s="54" t="s">
        <v>103</v>
      </c>
      <c r="D10" s="66"/>
      <c r="E10" s="40"/>
      <c r="F10" s="74">
        <f t="shared" si="6"/>
        <v>0</v>
      </c>
      <c r="I10" s="120">
        <v>1</v>
      </c>
      <c r="J10" s="121">
        <f t="shared" si="7"/>
        <v>0.25</v>
      </c>
      <c r="K10" s="18"/>
      <c r="L10" s="50" t="s">
        <v>28</v>
      </c>
      <c r="M10" s="50" t="s">
        <v>29</v>
      </c>
      <c r="Q10" s="50"/>
    </row>
    <row r="11" spans="1:18" ht="21.75" customHeight="1" x14ac:dyDescent="0.2">
      <c r="A11" s="74">
        <f t="shared" si="5"/>
        <v>48</v>
      </c>
      <c r="B11" s="46" t="s">
        <v>21</v>
      </c>
      <c r="C11" s="54" t="s">
        <v>104</v>
      </c>
      <c r="D11" s="66"/>
      <c r="E11" s="40"/>
      <c r="F11" s="74">
        <f t="shared" si="6"/>
        <v>0</v>
      </c>
      <c r="I11" s="120">
        <v>4</v>
      </c>
      <c r="J11" s="121">
        <f t="shared" si="7"/>
        <v>1</v>
      </c>
      <c r="K11" s="18"/>
      <c r="L11" s="51" t="s">
        <v>32</v>
      </c>
      <c r="Q11" s="50"/>
    </row>
    <row r="12" spans="1:18" ht="21.75" customHeight="1" x14ac:dyDescent="0.2">
      <c r="A12" s="74">
        <f t="shared" si="5"/>
        <v>12</v>
      </c>
      <c r="B12" s="46" t="s">
        <v>34</v>
      </c>
      <c r="C12" s="54" t="s">
        <v>117</v>
      </c>
      <c r="D12" s="145" t="s">
        <v>118</v>
      </c>
      <c r="E12" s="40"/>
      <c r="F12" s="74">
        <f t="shared" si="6"/>
        <v>0</v>
      </c>
      <c r="I12" s="120">
        <v>1</v>
      </c>
      <c r="J12" s="121">
        <f t="shared" si="7"/>
        <v>0.25</v>
      </c>
      <c r="K12" s="18"/>
      <c r="M12" s="11"/>
      <c r="Q12" s="50"/>
    </row>
    <row r="13" spans="1:18" ht="21.75" customHeight="1" x14ac:dyDescent="0.2">
      <c r="A13" s="74">
        <f t="shared" ref="A13:A27" si="8">ROUND(SUM(J13*$F$2),2)</f>
        <v>0</v>
      </c>
      <c r="B13" s="46"/>
      <c r="C13" s="142" t="s">
        <v>107</v>
      </c>
      <c r="D13" s="66"/>
      <c r="E13" s="40"/>
      <c r="F13" s="74">
        <f t="shared" si="0"/>
        <v>0</v>
      </c>
      <c r="I13" s="120"/>
      <c r="J13" s="121">
        <f t="shared" si="1"/>
        <v>0</v>
      </c>
      <c r="K13" s="18"/>
      <c r="M13" s="11"/>
      <c r="Q13" s="50"/>
    </row>
    <row r="14" spans="1:18" ht="21.75" customHeight="1" x14ac:dyDescent="0.2">
      <c r="A14" s="74">
        <f t="shared" si="8"/>
        <v>12</v>
      </c>
      <c r="B14" s="46" t="s">
        <v>108</v>
      </c>
      <c r="C14" s="54" t="s">
        <v>109</v>
      </c>
      <c r="D14" s="66" t="s">
        <v>110</v>
      </c>
      <c r="E14" s="40"/>
      <c r="F14" s="74">
        <f t="shared" si="0"/>
        <v>0</v>
      </c>
      <c r="I14" s="120">
        <v>1</v>
      </c>
      <c r="J14" s="121">
        <f t="shared" si="1"/>
        <v>0.25</v>
      </c>
      <c r="K14" s="18"/>
      <c r="Q14" s="50"/>
    </row>
    <row r="15" spans="1:18" ht="21.75" customHeight="1" x14ac:dyDescent="0.2">
      <c r="A15" s="74">
        <f t="shared" si="8"/>
        <v>12</v>
      </c>
      <c r="B15" s="46" t="s">
        <v>108</v>
      </c>
      <c r="C15" s="54" t="s">
        <v>111</v>
      </c>
      <c r="D15" s="145" t="s">
        <v>112</v>
      </c>
      <c r="E15" s="40"/>
      <c r="F15" s="74">
        <f t="shared" si="0"/>
        <v>0</v>
      </c>
      <c r="I15" s="120">
        <v>1</v>
      </c>
      <c r="J15" s="121">
        <f t="shared" si="1"/>
        <v>0.25</v>
      </c>
      <c r="K15" s="18"/>
      <c r="Q15" s="50"/>
    </row>
    <row r="16" spans="1:18" ht="21.75" customHeight="1" x14ac:dyDescent="0.2">
      <c r="A16" s="74">
        <f t="shared" si="8"/>
        <v>6</v>
      </c>
      <c r="B16" s="46" t="s">
        <v>108</v>
      </c>
      <c r="C16" s="54" t="s">
        <v>113</v>
      </c>
      <c r="D16" s="145" t="s">
        <v>114</v>
      </c>
      <c r="E16" s="40"/>
      <c r="F16" s="74">
        <f t="shared" si="0"/>
        <v>0</v>
      </c>
      <c r="I16" s="120">
        <v>0.5</v>
      </c>
      <c r="J16" s="121">
        <f t="shared" ref="J16:J27" si="9">I16/$I$2</f>
        <v>0.125</v>
      </c>
      <c r="K16" s="18"/>
      <c r="Q16" s="50"/>
    </row>
    <row r="17" spans="1:17" ht="21.75" customHeight="1" x14ac:dyDescent="0.2">
      <c r="A17" s="74">
        <f t="shared" si="8"/>
        <v>24</v>
      </c>
      <c r="B17" s="46" t="s">
        <v>21</v>
      </c>
      <c r="C17" s="54" t="s">
        <v>115</v>
      </c>
      <c r="D17" s="66"/>
      <c r="E17" s="40"/>
      <c r="F17" s="74">
        <f t="shared" si="0"/>
        <v>0</v>
      </c>
      <c r="I17" s="120">
        <v>2</v>
      </c>
      <c r="J17" s="121">
        <f t="shared" si="9"/>
        <v>0.5</v>
      </c>
      <c r="K17" s="18"/>
      <c r="Q17" s="50"/>
    </row>
    <row r="18" spans="1:17" ht="21.75" customHeight="1" x14ac:dyDescent="0.2">
      <c r="A18" s="74">
        <f t="shared" si="8"/>
        <v>12</v>
      </c>
      <c r="B18" s="46" t="s">
        <v>116</v>
      </c>
      <c r="C18" s="54" t="s">
        <v>117</v>
      </c>
      <c r="D18" s="145" t="s">
        <v>119</v>
      </c>
      <c r="E18" s="40"/>
      <c r="F18" s="74">
        <f t="shared" si="0"/>
        <v>0</v>
      </c>
      <c r="I18" s="120">
        <v>1</v>
      </c>
      <c r="J18" s="121">
        <f t="shared" si="9"/>
        <v>0.25</v>
      </c>
      <c r="K18" s="18"/>
      <c r="Q18" s="50"/>
    </row>
    <row r="19" spans="1:17" ht="21.75" customHeight="1" x14ac:dyDescent="0.2">
      <c r="A19" s="74"/>
      <c r="B19" s="46"/>
      <c r="C19" s="54" t="s">
        <v>103</v>
      </c>
      <c r="D19" s="66" t="s">
        <v>105</v>
      </c>
      <c r="E19" s="40"/>
      <c r="F19" s="74"/>
      <c r="I19" s="120"/>
      <c r="J19" s="121">
        <f t="shared" si="9"/>
        <v>0</v>
      </c>
      <c r="K19" s="18"/>
      <c r="Q19" s="50"/>
    </row>
    <row r="20" spans="1:17" ht="21.75" customHeight="1" x14ac:dyDescent="0.2">
      <c r="A20" s="74"/>
      <c r="B20" s="46"/>
      <c r="C20" s="142" t="s">
        <v>120</v>
      </c>
      <c r="D20" s="66"/>
      <c r="E20" s="40"/>
      <c r="F20" s="74"/>
      <c r="I20" s="120"/>
      <c r="J20" s="121">
        <f t="shared" si="9"/>
        <v>0</v>
      </c>
      <c r="K20" s="18"/>
      <c r="Q20" s="50"/>
    </row>
    <row r="21" spans="1:17" ht="21.75" customHeight="1" x14ac:dyDescent="0.2">
      <c r="A21" s="74">
        <f t="shared" si="8"/>
        <v>12</v>
      </c>
      <c r="B21" s="46" t="s">
        <v>108</v>
      </c>
      <c r="C21" s="54" t="s">
        <v>121</v>
      </c>
      <c r="D21" s="66" t="s">
        <v>122</v>
      </c>
      <c r="E21" s="40"/>
      <c r="F21" s="74"/>
      <c r="I21" s="120">
        <v>1</v>
      </c>
      <c r="J21" s="121">
        <f t="shared" si="9"/>
        <v>0.25</v>
      </c>
      <c r="K21" s="18"/>
      <c r="Q21" s="50"/>
    </row>
    <row r="22" spans="1:17" ht="21.75" customHeight="1" x14ac:dyDescent="0.2">
      <c r="A22" s="74">
        <f t="shared" si="8"/>
        <v>3</v>
      </c>
      <c r="B22" s="46" t="s">
        <v>108</v>
      </c>
      <c r="C22" s="54" t="s">
        <v>123</v>
      </c>
      <c r="D22" s="66" t="s">
        <v>122</v>
      </c>
      <c r="E22" s="40"/>
      <c r="F22" s="74">
        <f t="shared" si="0"/>
        <v>0</v>
      </c>
      <c r="I22" s="120">
        <v>0.25</v>
      </c>
      <c r="J22" s="121">
        <f t="shared" si="9"/>
        <v>6.25E-2</v>
      </c>
      <c r="K22" s="18"/>
    </row>
    <row r="23" spans="1:17" ht="21.75" customHeight="1" x14ac:dyDescent="0.2">
      <c r="A23" s="75">
        <f t="shared" ref="A23:A24" si="10">ROUND(SUM(J23*$F$2),2)</f>
        <v>12</v>
      </c>
      <c r="B23" s="46" t="s">
        <v>108</v>
      </c>
      <c r="C23" s="54" t="s">
        <v>111</v>
      </c>
      <c r="D23" s="145" t="s">
        <v>112</v>
      </c>
      <c r="E23" s="40"/>
      <c r="F23" s="75">
        <f t="shared" ref="F23" si="11">SUM(E23*A23)</f>
        <v>0</v>
      </c>
      <c r="I23" s="120">
        <v>1</v>
      </c>
      <c r="J23" s="121">
        <f t="shared" ref="J23:J24" si="12">I23/$I$2</f>
        <v>0.25</v>
      </c>
      <c r="K23" s="18"/>
    </row>
    <row r="24" spans="1:17" ht="21.75" customHeight="1" x14ac:dyDescent="0.2">
      <c r="A24" s="75">
        <f t="shared" si="10"/>
        <v>24</v>
      </c>
      <c r="B24" s="46" t="s">
        <v>108</v>
      </c>
      <c r="C24" s="54" t="s">
        <v>124</v>
      </c>
      <c r="D24" s="66" t="s">
        <v>122</v>
      </c>
      <c r="E24" s="40"/>
      <c r="F24" s="75"/>
      <c r="I24" s="120">
        <v>2</v>
      </c>
      <c r="J24" s="121">
        <f t="shared" si="12"/>
        <v>0.5</v>
      </c>
      <c r="K24" s="18"/>
    </row>
    <row r="25" spans="1:17" ht="21.75" customHeight="1" x14ac:dyDescent="0.2">
      <c r="A25" s="75">
        <f t="shared" si="8"/>
        <v>24</v>
      </c>
      <c r="B25" s="46" t="s">
        <v>108</v>
      </c>
      <c r="C25" s="54" t="s">
        <v>125</v>
      </c>
      <c r="D25" s="145" t="s">
        <v>114</v>
      </c>
      <c r="E25" s="40"/>
      <c r="F25" s="75">
        <f t="shared" si="0"/>
        <v>0</v>
      </c>
      <c r="I25" s="120">
        <v>2</v>
      </c>
      <c r="J25" s="121">
        <f t="shared" si="9"/>
        <v>0.5</v>
      </c>
      <c r="K25" s="18"/>
    </row>
    <row r="26" spans="1:17" ht="21.75" customHeight="1" x14ac:dyDescent="0.2">
      <c r="A26" s="75">
        <f t="shared" si="8"/>
        <v>0</v>
      </c>
      <c r="B26" s="46"/>
      <c r="C26" s="54" t="s">
        <v>103</v>
      </c>
      <c r="D26" s="66" t="s">
        <v>105</v>
      </c>
      <c r="E26" s="40"/>
      <c r="F26" s="75">
        <f t="shared" si="0"/>
        <v>0</v>
      </c>
      <c r="I26" s="120"/>
      <c r="J26" s="121">
        <f t="shared" si="9"/>
        <v>0</v>
      </c>
    </row>
    <row r="27" spans="1:17" ht="21.75" customHeight="1" x14ac:dyDescent="0.2">
      <c r="A27" s="75">
        <f t="shared" si="8"/>
        <v>12</v>
      </c>
      <c r="B27" s="56" t="s">
        <v>34</v>
      </c>
      <c r="C27" s="64" t="s">
        <v>104</v>
      </c>
      <c r="D27" s="67"/>
      <c r="E27" s="40"/>
      <c r="F27" s="76">
        <f>SUM(E27*A27)</f>
        <v>0</v>
      </c>
      <c r="I27" s="122">
        <v>1</v>
      </c>
      <c r="J27" s="123">
        <f t="shared" si="9"/>
        <v>0.25</v>
      </c>
    </row>
    <row r="28" spans="1:17" s="3" customFormat="1" ht="22.5" customHeight="1" x14ac:dyDescent="0.2">
      <c r="A28" s="77" t="s">
        <v>18</v>
      </c>
      <c r="B28" s="78"/>
      <c r="C28" s="78"/>
      <c r="D28" s="79" t="s">
        <v>39</v>
      </c>
      <c r="E28" s="79"/>
      <c r="F28" s="80"/>
      <c r="G28"/>
      <c r="H28"/>
      <c r="L28" s="32"/>
    </row>
    <row r="29" spans="1:17" ht="31.5" customHeight="1" x14ac:dyDescent="0.2">
      <c r="A29" s="162" t="s">
        <v>129</v>
      </c>
      <c r="B29" s="163"/>
      <c r="C29" s="163"/>
      <c r="D29" s="163"/>
      <c r="E29" s="163"/>
      <c r="F29" s="164"/>
    </row>
    <row r="30" spans="1:17" ht="31.5" customHeight="1" x14ac:dyDescent="0.2">
      <c r="A30" s="149" t="s">
        <v>126</v>
      </c>
      <c r="B30" s="150"/>
      <c r="C30" s="150"/>
      <c r="D30" s="150"/>
      <c r="E30" s="150"/>
      <c r="F30" s="151"/>
    </row>
    <row r="31" spans="1:17" ht="60" customHeight="1" x14ac:dyDescent="0.2">
      <c r="A31" s="149" t="s">
        <v>127</v>
      </c>
      <c r="B31" s="150"/>
      <c r="C31" s="150"/>
      <c r="D31" s="150"/>
      <c r="E31" s="150"/>
      <c r="F31" s="151"/>
    </row>
    <row r="32" spans="1:17" ht="31.5" customHeight="1" x14ac:dyDescent="0.2">
      <c r="A32" s="149" t="s">
        <v>130</v>
      </c>
      <c r="B32" s="150"/>
      <c r="C32" s="150"/>
      <c r="D32" s="150"/>
      <c r="E32" s="150"/>
      <c r="F32" s="151"/>
    </row>
    <row r="33" spans="1:12" ht="31.5" customHeight="1" x14ac:dyDescent="0.2">
      <c r="A33" s="149" t="s">
        <v>128</v>
      </c>
      <c r="B33" s="150"/>
      <c r="C33" s="150"/>
      <c r="D33" s="150"/>
      <c r="E33" s="150"/>
      <c r="F33" s="151"/>
    </row>
    <row r="34" spans="1:12" ht="30" customHeight="1" x14ac:dyDescent="0.2">
      <c r="A34" s="149"/>
      <c r="B34" s="150"/>
      <c r="C34" s="150"/>
      <c r="D34" s="150"/>
      <c r="E34" s="150"/>
      <c r="F34" s="151"/>
    </row>
    <row r="35" spans="1:12" s="3" customFormat="1" ht="30" customHeight="1" x14ac:dyDescent="0.2">
      <c r="A35" s="149"/>
      <c r="B35" s="150"/>
      <c r="C35" s="150"/>
      <c r="D35" s="150"/>
      <c r="E35" s="150"/>
      <c r="F35" s="151"/>
      <c r="G35"/>
      <c r="H35"/>
    </row>
    <row r="36" spans="1:12" ht="30" customHeight="1" x14ac:dyDescent="0.2">
      <c r="A36" s="149"/>
      <c r="B36" s="150"/>
      <c r="C36" s="150"/>
      <c r="D36" s="150"/>
      <c r="E36" s="150"/>
      <c r="F36" s="151"/>
      <c r="I36" s="3"/>
      <c r="J36" s="3"/>
      <c r="K36" s="3"/>
      <c r="L36" s="3"/>
    </row>
    <row r="37" spans="1:12" ht="30" customHeight="1" x14ac:dyDescent="0.2">
      <c r="A37" s="149"/>
      <c r="B37" s="150"/>
      <c r="C37" s="150"/>
      <c r="D37" s="150"/>
      <c r="E37" s="150"/>
      <c r="F37" s="151"/>
      <c r="I37" s="3"/>
      <c r="J37" s="3"/>
      <c r="K37" s="3"/>
      <c r="L37" s="3"/>
    </row>
    <row r="38" spans="1:12" ht="30" customHeight="1" x14ac:dyDescent="0.2">
      <c r="A38" s="149"/>
      <c r="B38" s="150"/>
      <c r="C38" s="150"/>
      <c r="D38" s="150"/>
      <c r="E38" s="150"/>
      <c r="F38" s="151"/>
      <c r="I38" s="3"/>
      <c r="J38" s="3"/>
      <c r="K38" s="3"/>
      <c r="L38" s="3"/>
    </row>
    <row r="39" spans="1:12" ht="30" customHeight="1" x14ac:dyDescent="0.2">
      <c r="A39" s="152"/>
      <c r="B39" s="153"/>
      <c r="C39" s="153"/>
      <c r="D39" s="153"/>
      <c r="E39" s="153"/>
      <c r="F39" s="154"/>
    </row>
    <row r="40" spans="1:12" x14ac:dyDescent="0.2">
      <c r="E40"/>
      <c r="I40"/>
      <c r="J40" s="3"/>
    </row>
    <row r="41" spans="1:12" x14ac:dyDescent="0.2">
      <c r="E41"/>
      <c r="I41"/>
    </row>
    <row r="42" spans="1:12" x14ac:dyDescent="0.2">
      <c r="E42"/>
      <c r="I42"/>
    </row>
    <row r="43" spans="1:12" x14ac:dyDescent="0.2">
      <c r="E43"/>
      <c r="I43"/>
    </row>
    <row r="45" spans="1:12" ht="14.25" x14ac:dyDescent="0.2">
      <c r="E45"/>
      <c r="I45"/>
      <c r="L45" s="52"/>
    </row>
    <row r="46" spans="1:12" ht="14.25" x14ac:dyDescent="0.2">
      <c r="E46"/>
      <c r="I46"/>
      <c r="L46" s="52"/>
    </row>
  </sheetData>
  <mergeCells count="13">
    <mergeCell ref="A37:F37"/>
    <mergeCell ref="A38:F38"/>
    <mergeCell ref="A39:F39"/>
    <mergeCell ref="A32:F32"/>
    <mergeCell ref="A33:F33"/>
    <mergeCell ref="A34:F34"/>
    <mergeCell ref="A35:F35"/>
    <mergeCell ref="A36:F36"/>
    <mergeCell ref="I1:J1"/>
    <mergeCell ref="L2:M3"/>
    <mergeCell ref="A29:F29"/>
    <mergeCell ref="A30:F30"/>
    <mergeCell ref="A31:F31"/>
  </mergeCells>
  <phoneticPr fontId="0" type="noConversion"/>
  <pageMargins left="0.63" right="0.3" top="0.39370078740157483" bottom="0.34375" header="0.23622047244094491" footer="0.19685039370078741"/>
  <pageSetup paperSize="9" orientation="portrait"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F13" sqref="F1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Menu!B10</f>
        <v>Steinbuttfilet auf Tomaten-Basilikum-Risotto</v>
      </c>
      <c r="B2" s="44"/>
      <c r="C2" s="44"/>
      <c r="D2" s="42"/>
      <c r="E2" s="35" t="s">
        <v>20</v>
      </c>
      <c r="F2" s="36">
        <f>SUM(Menu!B19)</f>
        <v>48</v>
      </c>
      <c r="I2" s="37">
        <v>4</v>
      </c>
      <c r="J2" s="25" t="s">
        <v>2</v>
      </c>
      <c r="L2" s="157" t="s">
        <v>24</v>
      </c>
      <c r="M2" s="158"/>
      <c r="N2"/>
      <c r="O2"/>
    </row>
    <row r="3" spans="1:18" s="11" customFormat="1" ht="21" customHeight="1" x14ac:dyDescent="0.2">
      <c r="A3" s="13" t="s">
        <v>1</v>
      </c>
      <c r="B3" s="63" t="s">
        <v>0</v>
      </c>
      <c r="C3" s="14" t="s">
        <v>9</v>
      </c>
      <c r="D3" s="38" t="s">
        <v>8</v>
      </c>
      <c r="E3" s="26" t="s">
        <v>6</v>
      </c>
      <c r="F3" s="10" t="s">
        <v>7</v>
      </c>
      <c r="I3" s="26" t="s">
        <v>11</v>
      </c>
      <c r="J3" s="12" t="s">
        <v>3</v>
      </c>
      <c r="L3" s="158"/>
      <c r="M3" s="158"/>
      <c r="N3"/>
      <c r="O3"/>
    </row>
    <row r="4" spans="1:18" ht="21.75" customHeight="1" x14ac:dyDescent="0.2">
      <c r="A4" s="73">
        <f t="shared" ref="A4:A20" si="0">ROUND(SUM(J4*$F$2),2)</f>
        <v>18</v>
      </c>
      <c r="B4" s="45" t="s">
        <v>21</v>
      </c>
      <c r="C4" s="53" t="s">
        <v>54</v>
      </c>
      <c r="D4" s="65"/>
      <c r="E4" s="39"/>
      <c r="F4" s="73">
        <f t="shared" ref="F4:F20" si="1">SUM(E4*A4)</f>
        <v>0</v>
      </c>
      <c r="I4" s="141">
        <v>1.5</v>
      </c>
      <c r="J4" s="119">
        <f t="shared" ref="J4:J20" si="2">I4/$I$2</f>
        <v>0.375</v>
      </c>
      <c r="K4" s="18"/>
      <c r="L4" s="50" t="s">
        <v>25</v>
      </c>
      <c r="M4" s="50">
        <v>0.25</v>
      </c>
      <c r="N4" s="49"/>
      <c r="P4" s="49"/>
      <c r="Q4" s="50"/>
      <c r="R4" s="50"/>
    </row>
    <row r="5" spans="1:18" ht="21.75" customHeight="1" x14ac:dyDescent="0.2">
      <c r="A5" s="74">
        <f t="shared" si="0"/>
        <v>12</v>
      </c>
      <c r="B5" s="46" t="s">
        <v>108</v>
      </c>
      <c r="C5" s="54" t="s">
        <v>157</v>
      </c>
      <c r="D5" s="66" t="s">
        <v>158</v>
      </c>
      <c r="E5" s="40"/>
      <c r="F5" s="74">
        <f t="shared" si="1"/>
        <v>0</v>
      </c>
      <c r="I5" s="147">
        <v>1</v>
      </c>
      <c r="J5" s="121">
        <f t="shared" si="2"/>
        <v>0.25</v>
      </c>
      <c r="K5" s="18"/>
      <c r="L5" s="50" t="s">
        <v>33</v>
      </c>
      <c r="M5" s="50">
        <v>1.25</v>
      </c>
      <c r="N5" s="49"/>
      <c r="P5" s="49"/>
      <c r="Q5" s="50"/>
      <c r="R5" s="50"/>
    </row>
    <row r="6" spans="1:18" ht="21.75" customHeight="1" x14ac:dyDescent="0.2">
      <c r="A6" s="74">
        <f t="shared" si="0"/>
        <v>1.2</v>
      </c>
      <c r="B6" s="46" t="s">
        <v>25</v>
      </c>
      <c r="C6" s="54" t="s">
        <v>159</v>
      </c>
      <c r="D6" s="66"/>
      <c r="E6" s="40"/>
      <c r="F6" s="74">
        <f t="shared" si="1"/>
        <v>0</v>
      </c>
      <c r="I6" s="147">
        <v>0.1</v>
      </c>
      <c r="J6" s="121">
        <f t="shared" si="2"/>
        <v>2.5000000000000001E-2</v>
      </c>
      <c r="K6" s="18"/>
      <c r="L6" s="50" t="s">
        <v>21</v>
      </c>
      <c r="M6" s="50" t="s">
        <v>26</v>
      </c>
      <c r="N6" s="49"/>
      <c r="P6" s="49"/>
      <c r="Q6" s="50"/>
      <c r="R6" s="50"/>
    </row>
    <row r="7" spans="1:18" ht="21.75" customHeight="1" x14ac:dyDescent="0.2">
      <c r="A7" s="74">
        <f t="shared" si="0"/>
        <v>0</v>
      </c>
      <c r="B7" s="46"/>
      <c r="C7" s="54" t="s">
        <v>103</v>
      </c>
      <c r="D7" s="66"/>
      <c r="E7" s="40"/>
      <c r="F7" s="74">
        <f t="shared" si="1"/>
        <v>0</v>
      </c>
      <c r="I7" s="147"/>
      <c r="J7" s="121">
        <f t="shared" si="2"/>
        <v>0</v>
      </c>
      <c r="K7" s="18"/>
      <c r="L7" s="50" t="s">
        <v>34</v>
      </c>
      <c r="M7" s="50" t="s">
        <v>31</v>
      </c>
      <c r="Q7" s="50"/>
    </row>
    <row r="8" spans="1:18" ht="21.75" customHeight="1" x14ac:dyDescent="0.2">
      <c r="A8" s="74">
        <f t="shared" si="0"/>
        <v>0.78</v>
      </c>
      <c r="B8" s="46" t="s">
        <v>33</v>
      </c>
      <c r="C8" s="54" t="s">
        <v>160</v>
      </c>
      <c r="D8" s="66" t="s">
        <v>161</v>
      </c>
      <c r="E8" s="40"/>
      <c r="F8" s="74">
        <f t="shared" si="1"/>
        <v>0</v>
      </c>
      <c r="I8" s="147">
        <v>6.5000000000000002E-2</v>
      </c>
      <c r="J8" s="121">
        <f t="shared" si="2"/>
        <v>1.6250000000000001E-2</v>
      </c>
      <c r="K8" s="18"/>
      <c r="L8" s="50" t="s">
        <v>22</v>
      </c>
      <c r="M8" s="50">
        <v>1</v>
      </c>
      <c r="Q8" s="50"/>
    </row>
    <row r="9" spans="1:18" ht="21.75" customHeight="1" x14ac:dyDescent="0.2">
      <c r="A9" s="74">
        <f t="shared" si="0"/>
        <v>3</v>
      </c>
      <c r="B9" s="46" t="s">
        <v>33</v>
      </c>
      <c r="C9" s="54" t="s">
        <v>162</v>
      </c>
      <c r="D9" s="66" t="s">
        <v>161</v>
      </c>
      <c r="E9" s="40"/>
      <c r="F9" s="74">
        <f t="shared" si="1"/>
        <v>0</v>
      </c>
      <c r="I9" s="147">
        <v>0.25</v>
      </c>
      <c r="J9" s="121">
        <f t="shared" si="2"/>
        <v>6.25E-2</v>
      </c>
      <c r="K9" s="18"/>
      <c r="L9" s="50" t="s">
        <v>23</v>
      </c>
      <c r="M9" s="50" t="s">
        <v>27</v>
      </c>
      <c r="Q9" s="50"/>
    </row>
    <row r="10" spans="1:18" ht="21.75" customHeight="1" x14ac:dyDescent="0.2">
      <c r="A10" s="74">
        <f t="shared" si="0"/>
        <v>24</v>
      </c>
      <c r="B10" s="46" t="s">
        <v>108</v>
      </c>
      <c r="C10" s="54" t="s">
        <v>163</v>
      </c>
      <c r="D10" s="66"/>
      <c r="E10" s="40"/>
      <c r="F10" s="74">
        <f t="shared" si="1"/>
        <v>0</v>
      </c>
      <c r="I10" s="147">
        <v>2</v>
      </c>
      <c r="J10" s="121">
        <f t="shared" si="2"/>
        <v>0.5</v>
      </c>
      <c r="K10" s="18"/>
      <c r="L10" s="50" t="s">
        <v>28</v>
      </c>
      <c r="M10" s="50" t="s">
        <v>29</v>
      </c>
      <c r="Q10" s="50"/>
    </row>
    <row r="11" spans="1:18" ht="21.75" customHeight="1" x14ac:dyDescent="0.2">
      <c r="A11" s="74">
        <f t="shared" si="0"/>
        <v>12</v>
      </c>
      <c r="B11" s="46" t="s">
        <v>21</v>
      </c>
      <c r="C11" s="54" t="s">
        <v>164</v>
      </c>
      <c r="D11" s="66"/>
      <c r="E11" s="40"/>
      <c r="F11" s="74">
        <f t="shared" si="1"/>
        <v>0</v>
      </c>
      <c r="I11" s="147">
        <v>1</v>
      </c>
      <c r="J11" s="121">
        <f t="shared" si="2"/>
        <v>0.25</v>
      </c>
      <c r="K11" s="18"/>
      <c r="L11" s="51" t="s">
        <v>32</v>
      </c>
      <c r="Q11" s="50"/>
    </row>
    <row r="12" spans="1:18" ht="21.75" customHeight="1" x14ac:dyDescent="0.2">
      <c r="A12" s="74">
        <f t="shared" si="0"/>
        <v>6</v>
      </c>
      <c r="B12" s="46" t="s">
        <v>22</v>
      </c>
      <c r="C12" s="54" t="s">
        <v>165</v>
      </c>
      <c r="D12" s="66" t="s">
        <v>166</v>
      </c>
      <c r="E12" s="40"/>
      <c r="F12" s="74">
        <f t="shared" si="1"/>
        <v>0</v>
      </c>
      <c r="I12" s="147">
        <v>0.5</v>
      </c>
      <c r="J12" s="121">
        <f t="shared" si="2"/>
        <v>0.125</v>
      </c>
      <c r="K12" s="18"/>
      <c r="M12" s="11"/>
      <c r="Q12" s="50"/>
    </row>
    <row r="13" spans="1:18" ht="21.75" customHeight="1" x14ac:dyDescent="0.2">
      <c r="A13" s="74">
        <f t="shared" si="0"/>
        <v>0</v>
      </c>
      <c r="B13" s="46"/>
      <c r="C13" s="54" t="s">
        <v>167</v>
      </c>
      <c r="D13" s="66"/>
      <c r="E13" s="40"/>
      <c r="F13" s="74">
        <f t="shared" si="1"/>
        <v>0</v>
      </c>
      <c r="I13" s="147"/>
      <c r="J13" s="121">
        <f t="shared" si="2"/>
        <v>0</v>
      </c>
      <c r="K13" s="18"/>
      <c r="M13" s="11"/>
      <c r="Q13" s="50"/>
    </row>
    <row r="14" spans="1:18" ht="21.75" customHeight="1" x14ac:dyDescent="0.2">
      <c r="A14" s="74">
        <f t="shared" si="0"/>
        <v>48</v>
      </c>
      <c r="B14" s="46" t="s">
        <v>108</v>
      </c>
      <c r="C14" s="54" t="s">
        <v>168</v>
      </c>
      <c r="D14" s="66"/>
      <c r="E14" s="40"/>
      <c r="F14" s="74">
        <f t="shared" si="1"/>
        <v>0</v>
      </c>
      <c r="I14" s="147">
        <v>4</v>
      </c>
      <c r="J14" s="121">
        <f t="shared" si="2"/>
        <v>1</v>
      </c>
      <c r="K14" s="18"/>
      <c r="Q14" s="50"/>
    </row>
    <row r="15" spans="1:18" ht="21.75" customHeight="1" x14ac:dyDescent="0.2">
      <c r="A15" s="74">
        <f t="shared" si="0"/>
        <v>6</v>
      </c>
      <c r="B15" s="46" t="s">
        <v>21</v>
      </c>
      <c r="C15" s="54" t="s">
        <v>169</v>
      </c>
      <c r="D15" s="66"/>
      <c r="E15" s="40"/>
      <c r="F15" s="74">
        <f t="shared" si="1"/>
        <v>0</v>
      </c>
      <c r="I15" s="147">
        <v>0.5</v>
      </c>
      <c r="J15" s="121">
        <f t="shared" si="2"/>
        <v>0.125</v>
      </c>
      <c r="K15" s="18"/>
      <c r="Q15" s="50"/>
    </row>
    <row r="16" spans="1:18" ht="21.75" customHeight="1" x14ac:dyDescent="0.2">
      <c r="A16" s="74">
        <f t="shared" si="0"/>
        <v>6</v>
      </c>
      <c r="B16" s="46" t="s">
        <v>21</v>
      </c>
      <c r="C16" s="54" t="s">
        <v>54</v>
      </c>
      <c r="D16" s="66" t="s">
        <v>170</v>
      </c>
      <c r="E16" s="40"/>
      <c r="F16" s="74">
        <f t="shared" si="1"/>
        <v>0</v>
      </c>
      <c r="I16" s="147">
        <v>0.5</v>
      </c>
      <c r="J16" s="121">
        <f t="shared" si="2"/>
        <v>0.125</v>
      </c>
      <c r="K16" s="18"/>
      <c r="Q16" s="50"/>
    </row>
    <row r="17" spans="1:12" ht="21.75" customHeight="1" x14ac:dyDescent="0.2">
      <c r="A17" s="74">
        <f t="shared" si="0"/>
        <v>12</v>
      </c>
      <c r="B17" s="46" t="s">
        <v>21</v>
      </c>
      <c r="C17" s="54" t="s">
        <v>171</v>
      </c>
      <c r="D17" s="66"/>
      <c r="E17" s="40"/>
      <c r="F17" s="74">
        <f t="shared" si="1"/>
        <v>0</v>
      </c>
      <c r="I17" s="147">
        <v>1</v>
      </c>
      <c r="J17" s="121">
        <f t="shared" si="2"/>
        <v>0.25</v>
      </c>
      <c r="K17" s="18"/>
    </row>
    <row r="18" spans="1:12" ht="21.75" customHeight="1" x14ac:dyDescent="0.2">
      <c r="A18" s="75">
        <f t="shared" si="0"/>
        <v>0</v>
      </c>
      <c r="B18" s="46"/>
      <c r="C18" s="54"/>
      <c r="D18" s="66"/>
      <c r="E18" s="40"/>
      <c r="F18" s="75">
        <f t="shared" si="1"/>
        <v>0</v>
      </c>
      <c r="I18" s="120"/>
      <c r="J18" s="121">
        <f t="shared" si="2"/>
        <v>0</v>
      </c>
      <c r="K18" s="18"/>
    </row>
    <row r="19" spans="1:12" ht="21.75" customHeight="1" x14ac:dyDescent="0.2">
      <c r="A19" s="75">
        <f t="shared" si="0"/>
        <v>0</v>
      </c>
      <c r="B19" s="46"/>
      <c r="C19" s="54"/>
      <c r="D19" s="66"/>
      <c r="E19" s="40"/>
      <c r="F19" s="75">
        <f t="shared" si="1"/>
        <v>0</v>
      </c>
      <c r="I19" s="120"/>
      <c r="J19" s="121">
        <f t="shared" si="2"/>
        <v>0</v>
      </c>
    </row>
    <row r="20" spans="1:12" ht="21.75" customHeight="1" x14ac:dyDescent="0.2">
      <c r="A20" s="75">
        <f t="shared" si="0"/>
        <v>0</v>
      </c>
      <c r="B20" s="56"/>
      <c r="C20" s="64"/>
      <c r="D20" s="67"/>
      <c r="E20" s="40"/>
      <c r="F20" s="76">
        <f t="shared" si="1"/>
        <v>0</v>
      </c>
      <c r="I20" s="122"/>
      <c r="J20" s="123">
        <f t="shared" si="2"/>
        <v>0</v>
      </c>
    </row>
    <row r="21" spans="1:12" s="3" customFormat="1" ht="22.5" customHeight="1" x14ac:dyDescent="0.2">
      <c r="A21" s="77" t="s">
        <v>18</v>
      </c>
      <c r="B21" s="78"/>
      <c r="C21" s="78"/>
      <c r="D21" s="79" t="s">
        <v>39</v>
      </c>
      <c r="E21" s="79"/>
      <c r="F21" s="80"/>
      <c r="G21"/>
      <c r="H21"/>
      <c r="L21" s="32"/>
    </row>
    <row r="22" spans="1:12" ht="31.5" customHeight="1" x14ac:dyDescent="0.2">
      <c r="A22" s="165" t="s">
        <v>172</v>
      </c>
      <c r="B22" s="160"/>
      <c r="C22" s="160"/>
      <c r="D22" s="160"/>
      <c r="E22" s="160"/>
      <c r="F22" s="161"/>
    </row>
    <row r="23" spans="1:12" ht="29.25" customHeight="1" x14ac:dyDescent="0.2">
      <c r="A23" s="149" t="s">
        <v>173</v>
      </c>
      <c r="B23" s="150"/>
      <c r="C23" s="150"/>
      <c r="D23" s="150"/>
      <c r="E23" s="150"/>
      <c r="F23" s="151"/>
    </row>
    <row r="24" spans="1:12" ht="29.25" customHeight="1" x14ac:dyDescent="0.2">
      <c r="A24" s="149" t="s">
        <v>174</v>
      </c>
      <c r="B24" s="150"/>
      <c r="C24" s="150"/>
      <c r="D24" s="150"/>
      <c r="E24" s="150"/>
      <c r="F24" s="151"/>
    </row>
    <row r="25" spans="1:12" ht="29.25" customHeight="1" x14ac:dyDescent="0.2">
      <c r="A25" s="149" t="s">
        <v>175</v>
      </c>
      <c r="B25" s="150"/>
      <c r="C25" s="150"/>
      <c r="D25" s="150"/>
      <c r="E25" s="150"/>
      <c r="F25" s="151"/>
    </row>
    <row r="26" spans="1:12" ht="29.25" customHeight="1" x14ac:dyDescent="0.2">
      <c r="A26" s="149" t="s">
        <v>176</v>
      </c>
      <c r="B26" s="150"/>
      <c r="C26" s="150"/>
      <c r="D26" s="150"/>
      <c r="E26" s="150"/>
      <c r="F26" s="151"/>
    </row>
    <row r="27" spans="1:12" ht="29.25" customHeight="1" x14ac:dyDescent="0.2">
      <c r="A27" s="166" t="s">
        <v>177</v>
      </c>
      <c r="B27" s="167"/>
      <c r="C27" s="167"/>
      <c r="D27" s="167"/>
      <c r="E27" s="167"/>
      <c r="F27" s="168"/>
    </row>
    <row r="28" spans="1:12" s="3" customFormat="1" ht="29.25" customHeight="1" x14ac:dyDescent="0.2">
      <c r="A28" s="149" t="s">
        <v>178</v>
      </c>
      <c r="B28" s="150"/>
      <c r="C28" s="150"/>
      <c r="D28" s="150"/>
      <c r="E28" s="150"/>
      <c r="F28" s="151"/>
      <c r="G28"/>
      <c r="H28"/>
    </row>
    <row r="29" spans="1:12" ht="29.25" customHeight="1" x14ac:dyDescent="0.2">
      <c r="A29" s="149" t="s">
        <v>179</v>
      </c>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7" zoomScaleNormal="100" workbookViewId="0">
      <selection activeCell="A28" sqref="A28:F2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Menu!B11</f>
        <v>Radieschenbrot mit Shiso Quark und Himbeersenf</v>
      </c>
      <c r="B2" s="44"/>
      <c r="C2" s="44"/>
      <c r="D2" s="42"/>
      <c r="E2" s="35" t="s">
        <v>20</v>
      </c>
      <c r="F2" s="36">
        <f>SUM(Menu!B19)</f>
        <v>48</v>
      </c>
      <c r="I2" s="37">
        <v>4</v>
      </c>
      <c r="J2" s="25" t="s">
        <v>2</v>
      </c>
      <c r="L2" s="157" t="s">
        <v>24</v>
      </c>
      <c r="M2" s="158"/>
      <c r="N2"/>
      <c r="O2"/>
    </row>
    <row r="3" spans="1:18" s="11" customFormat="1" ht="21" customHeight="1" x14ac:dyDescent="0.2">
      <c r="A3" s="13" t="s">
        <v>1</v>
      </c>
      <c r="B3" s="63" t="s">
        <v>0</v>
      </c>
      <c r="C3" s="14" t="s">
        <v>9</v>
      </c>
      <c r="D3" s="38" t="s">
        <v>8</v>
      </c>
      <c r="E3" s="26" t="s">
        <v>6</v>
      </c>
      <c r="F3" s="10" t="s">
        <v>7</v>
      </c>
      <c r="I3" s="26" t="s">
        <v>11</v>
      </c>
      <c r="J3" s="12" t="s">
        <v>3</v>
      </c>
      <c r="L3" s="158"/>
      <c r="M3" s="158"/>
      <c r="N3"/>
      <c r="O3"/>
    </row>
    <row r="4" spans="1:18" ht="21.75" customHeight="1" x14ac:dyDescent="0.2">
      <c r="A4" s="73">
        <f t="shared" ref="A4:A20" si="0">ROUND(SUM(J4*$F$2),2)</f>
        <v>0.6</v>
      </c>
      <c r="B4" s="45" t="s">
        <v>25</v>
      </c>
      <c r="C4" s="53" t="s">
        <v>131</v>
      </c>
      <c r="D4" s="65" t="s">
        <v>132</v>
      </c>
      <c r="E4" s="39"/>
      <c r="F4" s="73">
        <f t="shared" ref="F4:F20" si="1">SUM(E4*A4)</f>
        <v>0</v>
      </c>
      <c r="I4" s="141">
        <v>0.05</v>
      </c>
      <c r="J4" s="119">
        <f t="shared" ref="J4:J20" si="2">I4/$I$2</f>
        <v>1.2500000000000001E-2</v>
      </c>
      <c r="K4" s="18"/>
      <c r="L4" s="50" t="s">
        <v>25</v>
      </c>
      <c r="M4" s="50">
        <v>0.25</v>
      </c>
      <c r="N4" s="49"/>
      <c r="P4" s="49"/>
      <c r="Q4" s="50"/>
      <c r="R4" s="50"/>
    </row>
    <row r="5" spans="1:18" ht="21.75" customHeight="1" x14ac:dyDescent="0.2">
      <c r="A5" s="74">
        <f t="shared" si="0"/>
        <v>1.5</v>
      </c>
      <c r="B5" s="46" t="s">
        <v>25</v>
      </c>
      <c r="C5" s="54" t="s">
        <v>133</v>
      </c>
      <c r="D5" s="66" t="s">
        <v>134</v>
      </c>
      <c r="E5" s="40"/>
      <c r="F5" s="74">
        <f t="shared" si="1"/>
        <v>0</v>
      </c>
      <c r="I5" s="147">
        <v>0.125</v>
      </c>
      <c r="J5" s="121">
        <f t="shared" si="2"/>
        <v>3.125E-2</v>
      </c>
      <c r="K5" s="18"/>
      <c r="L5" s="50" t="s">
        <v>33</v>
      </c>
      <c r="M5" s="50">
        <v>1.25</v>
      </c>
      <c r="N5" s="49"/>
      <c r="P5" s="49"/>
      <c r="Q5" s="50"/>
      <c r="R5" s="50"/>
    </row>
    <row r="6" spans="1:18" ht="21.75" customHeight="1" x14ac:dyDescent="0.2">
      <c r="A6" s="74">
        <f t="shared" si="0"/>
        <v>1.2</v>
      </c>
      <c r="B6" s="46" t="s">
        <v>33</v>
      </c>
      <c r="C6" s="54" t="s">
        <v>135</v>
      </c>
      <c r="D6" s="66"/>
      <c r="E6" s="40"/>
      <c r="F6" s="74">
        <f t="shared" si="1"/>
        <v>0</v>
      </c>
      <c r="I6" s="147">
        <v>0.1</v>
      </c>
      <c r="J6" s="121">
        <f t="shared" si="2"/>
        <v>2.5000000000000001E-2</v>
      </c>
      <c r="K6" s="18"/>
      <c r="L6" s="50" t="s">
        <v>21</v>
      </c>
      <c r="M6" s="50" t="s">
        <v>26</v>
      </c>
      <c r="N6" s="49"/>
      <c r="P6" s="49"/>
      <c r="Q6" s="50"/>
      <c r="R6" s="50"/>
    </row>
    <row r="7" spans="1:18" ht="21.75" customHeight="1" x14ac:dyDescent="0.2">
      <c r="A7" s="74">
        <f t="shared" si="0"/>
        <v>3</v>
      </c>
      <c r="B7" s="46" t="s">
        <v>25</v>
      </c>
      <c r="C7" s="54" t="s">
        <v>136</v>
      </c>
      <c r="D7" s="66"/>
      <c r="E7" s="40"/>
      <c r="F7" s="74">
        <f t="shared" si="1"/>
        <v>0</v>
      </c>
      <c r="I7" s="147">
        <v>0.25</v>
      </c>
      <c r="J7" s="121">
        <f t="shared" si="2"/>
        <v>6.25E-2</v>
      </c>
      <c r="K7" s="18"/>
      <c r="L7" s="50" t="s">
        <v>34</v>
      </c>
      <c r="M7" s="50" t="s">
        <v>31</v>
      </c>
      <c r="Q7" s="50"/>
    </row>
    <row r="8" spans="1:18" ht="21.75" customHeight="1" x14ac:dyDescent="0.2">
      <c r="A8" s="74">
        <f t="shared" si="0"/>
        <v>4.2</v>
      </c>
      <c r="B8" s="46" t="s">
        <v>25</v>
      </c>
      <c r="C8" s="54" t="s">
        <v>137</v>
      </c>
      <c r="D8" s="66"/>
      <c r="E8" s="40"/>
      <c r="F8" s="74">
        <f t="shared" si="1"/>
        <v>0</v>
      </c>
      <c r="I8" s="147">
        <v>0.35</v>
      </c>
      <c r="J8" s="121">
        <f t="shared" si="2"/>
        <v>8.7499999999999994E-2</v>
      </c>
      <c r="K8" s="18"/>
      <c r="L8" s="50" t="s">
        <v>22</v>
      </c>
      <c r="M8" s="50">
        <v>1</v>
      </c>
      <c r="Q8" s="50"/>
    </row>
    <row r="9" spans="1:18" ht="21.75" customHeight="1" x14ac:dyDescent="0.2">
      <c r="A9" s="74">
        <f t="shared" si="0"/>
        <v>0</v>
      </c>
      <c r="B9" s="46"/>
      <c r="C9" s="54" t="s">
        <v>138</v>
      </c>
      <c r="D9" s="66" t="s">
        <v>139</v>
      </c>
      <c r="E9" s="40"/>
      <c r="F9" s="74">
        <f t="shared" si="1"/>
        <v>0</v>
      </c>
      <c r="I9" s="147"/>
      <c r="J9" s="121">
        <f t="shared" si="2"/>
        <v>0</v>
      </c>
      <c r="K9" s="18"/>
      <c r="L9" s="50" t="s">
        <v>23</v>
      </c>
      <c r="M9" s="50" t="s">
        <v>27</v>
      </c>
      <c r="Q9" s="50"/>
    </row>
    <row r="10" spans="1:18" ht="21.75" customHeight="1" x14ac:dyDescent="0.2">
      <c r="A10" s="74">
        <f t="shared" si="0"/>
        <v>0</v>
      </c>
      <c r="B10" s="46"/>
      <c r="C10" s="54" t="s">
        <v>103</v>
      </c>
      <c r="D10" s="66"/>
      <c r="E10" s="40"/>
      <c r="F10" s="74">
        <f t="shared" si="1"/>
        <v>0</v>
      </c>
      <c r="I10" s="147"/>
      <c r="J10" s="121">
        <f t="shared" si="2"/>
        <v>0</v>
      </c>
      <c r="K10" s="18"/>
      <c r="L10" s="50" t="s">
        <v>28</v>
      </c>
      <c r="M10" s="50" t="s">
        <v>29</v>
      </c>
      <c r="Q10" s="50"/>
    </row>
    <row r="11" spans="1:18" ht="21.75" customHeight="1" x14ac:dyDescent="0.2">
      <c r="A11" s="74">
        <f t="shared" si="0"/>
        <v>12</v>
      </c>
      <c r="B11" s="46" t="s">
        <v>22</v>
      </c>
      <c r="C11" s="54" t="s">
        <v>140</v>
      </c>
      <c r="D11" s="66"/>
      <c r="E11" s="40"/>
      <c r="F11" s="74">
        <f t="shared" si="1"/>
        <v>0</v>
      </c>
      <c r="I11" s="147">
        <v>1</v>
      </c>
      <c r="J11" s="121">
        <f t="shared" si="2"/>
        <v>0.25</v>
      </c>
      <c r="K11" s="18"/>
      <c r="L11" s="51" t="s">
        <v>32</v>
      </c>
      <c r="Q11" s="50"/>
    </row>
    <row r="12" spans="1:18" ht="21.75" customHeight="1" x14ac:dyDescent="0.2">
      <c r="A12" s="74">
        <f t="shared" si="0"/>
        <v>3</v>
      </c>
      <c r="B12" s="46" t="s">
        <v>23</v>
      </c>
      <c r="C12" s="54" t="s">
        <v>141</v>
      </c>
      <c r="D12" s="66"/>
      <c r="E12" s="40"/>
      <c r="F12" s="74">
        <f t="shared" si="1"/>
        <v>0</v>
      </c>
      <c r="I12" s="147">
        <v>0.25</v>
      </c>
      <c r="J12" s="121">
        <f t="shared" si="2"/>
        <v>6.25E-2</v>
      </c>
      <c r="K12" s="18"/>
      <c r="M12" s="11"/>
      <c r="Q12" s="50"/>
    </row>
    <row r="13" spans="1:18" ht="21.75" customHeight="1" x14ac:dyDescent="0.2">
      <c r="A13" s="74">
        <f t="shared" si="0"/>
        <v>12</v>
      </c>
      <c r="B13" s="46" t="s">
        <v>34</v>
      </c>
      <c r="C13" s="54" t="s">
        <v>142</v>
      </c>
      <c r="D13" s="66"/>
      <c r="E13" s="40"/>
      <c r="F13" s="74">
        <f t="shared" si="1"/>
        <v>0</v>
      </c>
      <c r="I13" s="147">
        <v>1</v>
      </c>
      <c r="J13" s="121">
        <f t="shared" si="2"/>
        <v>0.25</v>
      </c>
      <c r="K13" s="18"/>
      <c r="M13" s="11"/>
      <c r="Q13" s="50"/>
    </row>
    <row r="14" spans="1:18" ht="21.75" customHeight="1" x14ac:dyDescent="0.2">
      <c r="A14" s="74">
        <f t="shared" si="0"/>
        <v>12</v>
      </c>
      <c r="B14" s="46" t="s">
        <v>143</v>
      </c>
      <c r="C14" s="54" t="s">
        <v>103</v>
      </c>
      <c r="D14" s="66"/>
      <c r="E14" s="40"/>
      <c r="F14" s="74">
        <f t="shared" si="1"/>
        <v>0</v>
      </c>
      <c r="I14" s="147">
        <v>1</v>
      </c>
      <c r="J14" s="121">
        <f t="shared" si="2"/>
        <v>0.25</v>
      </c>
      <c r="K14" s="18"/>
      <c r="Q14" s="50"/>
    </row>
    <row r="15" spans="1:18" ht="21.75" customHeight="1" x14ac:dyDescent="0.2">
      <c r="A15" s="74">
        <f t="shared" si="0"/>
        <v>12</v>
      </c>
      <c r="B15" s="46" t="s">
        <v>143</v>
      </c>
      <c r="C15" s="54" t="s">
        <v>144</v>
      </c>
      <c r="D15" s="66" t="s">
        <v>139</v>
      </c>
      <c r="E15" s="40"/>
      <c r="F15" s="74">
        <f t="shared" si="1"/>
        <v>0</v>
      </c>
      <c r="I15" s="147">
        <v>1</v>
      </c>
      <c r="J15" s="121">
        <f t="shared" si="2"/>
        <v>0.25</v>
      </c>
      <c r="K15" s="18"/>
      <c r="Q15" s="50"/>
    </row>
    <row r="16" spans="1:18" ht="21.75" customHeight="1" x14ac:dyDescent="0.2">
      <c r="A16" s="74">
        <f t="shared" si="0"/>
        <v>12</v>
      </c>
      <c r="B16" s="46" t="s">
        <v>23</v>
      </c>
      <c r="C16" s="54" t="s">
        <v>145</v>
      </c>
      <c r="D16" s="66"/>
      <c r="E16" s="40"/>
      <c r="F16" s="74">
        <f t="shared" si="1"/>
        <v>0</v>
      </c>
      <c r="I16" s="147">
        <v>1</v>
      </c>
      <c r="J16" s="121">
        <f t="shared" si="2"/>
        <v>0.25</v>
      </c>
      <c r="K16" s="18"/>
      <c r="Q16" s="50"/>
    </row>
    <row r="17" spans="1:12" ht="21.75" customHeight="1" x14ac:dyDescent="0.2">
      <c r="A17" s="74">
        <f t="shared" si="0"/>
        <v>12</v>
      </c>
      <c r="B17" s="46" t="s">
        <v>146</v>
      </c>
      <c r="C17" s="54" t="s">
        <v>147</v>
      </c>
      <c r="D17" s="66" t="s">
        <v>148</v>
      </c>
      <c r="E17" s="40"/>
      <c r="F17" s="74">
        <f t="shared" si="1"/>
        <v>0</v>
      </c>
      <c r="I17" s="147">
        <v>1</v>
      </c>
      <c r="J17" s="121">
        <f t="shared" si="2"/>
        <v>0.25</v>
      </c>
      <c r="K17" s="18"/>
    </row>
    <row r="18" spans="1:12" ht="21.75" customHeight="1" x14ac:dyDescent="0.2">
      <c r="A18" s="75">
        <f t="shared" si="0"/>
        <v>0</v>
      </c>
      <c r="B18" s="46"/>
      <c r="C18" s="54" t="s">
        <v>149</v>
      </c>
      <c r="D18" s="66"/>
      <c r="E18" s="40"/>
      <c r="F18" s="75">
        <f t="shared" si="1"/>
        <v>0</v>
      </c>
      <c r="I18" s="120"/>
      <c r="J18" s="121">
        <f t="shared" si="2"/>
        <v>0</v>
      </c>
      <c r="K18" s="18"/>
    </row>
    <row r="19" spans="1:12" ht="21.75" customHeight="1" x14ac:dyDescent="0.2">
      <c r="A19" s="75">
        <f t="shared" si="0"/>
        <v>0</v>
      </c>
      <c r="B19" s="46"/>
      <c r="C19" s="54"/>
      <c r="D19" s="66"/>
      <c r="E19" s="40"/>
      <c r="F19" s="75">
        <f t="shared" si="1"/>
        <v>0</v>
      </c>
      <c r="I19" s="120"/>
      <c r="J19" s="121">
        <f t="shared" si="2"/>
        <v>0</v>
      </c>
    </row>
    <row r="20" spans="1:12" ht="21.75" customHeight="1" x14ac:dyDescent="0.2">
      <c r="A20" s="75">
        <f t="shared" si="0"/>
        <v>0</v>
      </c>
      <c r="B20" s="56"/>
      <c r="C20" s="64"/>
      <c r="D20" s="67"/>
      <c r="E20" s="40"/>
      <c r="F20" s="76">
        <f t="shared" si="1"/>
        <v>0</v>
      </c>
      <c r="I20" s="122"/>
      <c r="J20" s="123">
        <f t="shared" si="2"/>
        <v>0</v>
      </c>
    </row>
    <row r="21" spans="1:12" s="3" customFormat="1" ht="22.5" customHeight="1" x14ac:dyDescent="0.2">
      <c r="A21" s="77" t="s">
        <v>18</v>
      </c>
      <c r="B21" s="78"/>
      <c r="C21" s="78"/>
      <c r="D21" s="79" t="s">
        <v>39</v>
      </c>
      <c r="E21" s="79"/>
      <c r="F21" s="80"/>
      <c r="G21"/>
      <c r="H21"/>
      <c r="L21" s="32"/>
    </row>
    <row r="22" spans="1:12" ht="31.5" customHeight="1" x14ac:dyDescent="0.2">
      <c r="A22" s="159" t="s">
        <v>150</v>
      </c>
      <c r="B22" s="160"/>
      <c r="C22" s="160"/>
      <c r="D22" s="160"/>
      <c r="E22" s="160"/>
      <c r="F22" s="161"/>
    </row>
    <row r="23" spans="1:12" ht="29.25" customHeight="1" x14ac:dyDescent="0.2">
      <c r="A23" s="149" t="s">
        <v>151</v>
      </c>
      <c r="B23" s="150"/>
      <c r="C23" s="150"/>
      <c r="D23" s="150"/>
      <c r="E23" s="150"/>
      <c r="F23" s="151"/>
    </row>
    <row r="24" spans="1:12" ht="29.25" customHeight="1" x14ac:dyDescent="0.2">
      <c r="A24" s="149" t="s">
        <v>152</v>
      </c>
      <c r="B24" s="150"/>
      <c r="C24" s="150"/>
      <c r="D24" s="150"/>
      <c r="E24" s="150"/>
      <c r="F24" s="151"/>
    </row>
    <row r="25" spans="1:12" ht="29.25" customHeight="1" x14ac:dyDescent="0.2">
      <c r="A25" s="149" t="s">
        <v>153</v>
      </c>
      <c r="B25" s="150"/>
      <c r="C25" s="150"/>
      <c r="D25" s="150"/>
      <c r="E25" s="150"/>
      <c r="F25" s="151"/>
    </row>
    <row r="26" spans="1:12" ht="29.25" customHeight="1" x14ac:dyDescent="0.2">
      <c r="A26" s="149" t="s">
        <v>154</v>
      </c>
      <c r="B26" s="150"/>
      <c r="C26" s="150"/>
      <c r="D26" s="150"/>
      <c r="E26" s="150"/>
      <c r="F26" s="151"/>
    </row>
    <row r="27" spans="1:12" ht="29.25" customHeight="1" x14ac:dyDescent="0.2">
      <c r="A27" s="149" t="s">
        <v>155</v>
      </c>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t="str">
        <f>Menu!B13</f>
        <v>Käsebuffet</v>
      </c>
      <c r="B2" s="44"/>
      <c r="C2" s="44"/>
      <c r="D2" s="42"/>
      <c r="E2" s="35" t="s">
        <v>20</v>
      </c>
      <c r="F2" s="36">
        <f>SUM(Menu!B19)</f>
        <v>48</v>
      </c>
      <c r="I2" s="37"/>
      <c r="J2" s="25" t="s">
        <v>2</v>
      </c>
      <c r="L2" s="157" t="s">
        <v>24</v>
      </c>
      <c r="M2" s="158"/>
      <c r="N2"/>
      <c r="O2"/>
    </row>
    <row r="3" spans="1:18" s="11" customFormat="1" ht="21" customHeight="1" x14ac:dyDescent="0.2">
      <c r="A3" s="13" t="s">
        <v>1</v>
      </c>
      <c r="B3" s="63" t="s">
        <v>0</v>
      </c>
      <c r="C3" s="14" t="s">
        <v>10</v>
      </c>
      <c r="D3" s="38" t="s">
        <v>8</v>
      </c>
      <c r="E3" s="26" t="s">
        <v>6</v>
      </c>
      <c r="F3" s="10" t="s">
        <v>7</v>
      </c>
      <c r="I3" s="26" t="s">
        <v>11</v>
      </c>
      <c r="J3" s="12" t="s">
        <v>3</v>
      </c>
      <c r="L3" s="158"/>
      <c r="M3" s="158"/>
      <c r="N3"/>
      <c r="O3"/>
    </row>
    <row r="4" spans="1:18" ht="21.75" customHeight="1" x14ac:dyDescent="0.2">
      <c r="A4" s="73" t="e">
        <f>ROUND(SUM(J4*$F$2),2)</f>
        <v>#DIV/0!</v>
      </c>
      <c r="B4" s="45"/>
      <c r="C4" s="53"/>
      <c r="D4" s="65"/>
      <c r="E4" s="39"/>
      <c r="F4" s="73" t="e">
        <f>SUM(E4*A4)</f>
        <v>#DIV/0!</v>
      </c>
      <c r="I4" s="118"/>
      <c r="J4" s="119" t="e">
        <f t="shared" ref="J4:J20" si="0">I4/$I$2</f>
        <v>#DIV/0!</v>
      </c>
      <c r="K4" s="18"/>
      <c r="L4" s="50" t="s">
        <v>25</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33</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21</v>
      </c>
      <c r="M6" s="50" t="s">
        <v>26</v>
      </c>
      <c r="N6" s="49"/>
      <c r="P6" s="49"/>
      <c r="Q6" s="50"/>
      <c r="R6" s="50"/>
    </row>
    <row r="7" spans="1:18" ht="21.75" customHeight="1" x14ac:dyDescent="0.2">
      <c r="A7" s="74" t="e">
        <f t="shared" si="2"/>
        <v>#DIV/0!</v>
      </c>
      <c r="B7" s="46"/>
      <c r="C7" s="54"/>
      <c r="D7" s="66"/>
      <c r="E7" s="40"/>
      <c r="F7" s="74" t="e">
        <f t="shared" si="1"/>
        <v>#DIV/0!</v>
      </c>
      <c r="I7" s="120"/>
      <c r="J7" s="121" t="e">
        <f t="shared" si="0"/>
        <v>#DIV/0!</v>
      </c>
      <c r="K7" s="18"/>
      <c r="L7" s="50" t="s">
        <v>30</v>
      </c>
      <c r="M7" s="50" t="s">
        <v>31</v>
      </c>
      <c r="Q7" s="50"/>
    </row>
    <row r="8" spans="1:18" ht="21.75" customHeight="1" x14ac:dyDescent="0.2">
      <c r="A8" s="74" t="e">
        <f t="shared" si="2"/>
        <v>#DIV/0!</v>
      </c>
      <c r="B8" s="46"/>
      <c r="C8" s="54"/>
      <c r="D8" s="66"/>
      <c r="E8" s="40"/>
      <c r="F8" s="74" t="e">
        <f t="shared" si="1"/>
        <v>#DIV/0!</v>
      </c>
      <c r="I8" s="120"/>
      <c r="J8" s="121" t="e">
        <f t="shared" si="0"/>
        <v>#DIV/0!</v>
      </c>
      <c r="K8" s="18"/>
      <c r="L8" s="50" t="s">
        <v>22</v>
      </c>
      <c r="M8" s="50">
        <v>1</v>
      </c>
      <c r="Q8" s="50"/>
    </row>
    <row r="9" spans="1:18" ht="21.75" customHeight="1" x14ac:dyDescent="0.2">
      <c r="A9" s="74" t="e">
        <f t="shared" si="2"/>
        <v>#DIV/0!</v>
      </c>
      <c r="B9" s="46"/>
      <c r="C9" s="54"/>
      <c r="D9" s="66"/>
      <c r="E9" s="40"/>
      <c r="F9" s="74" t="e">
        <f t="shared" si="1"/>
        <v>#DIV/0!</v>
      </c>
      <c r="I9" s="120"/>
      <c r="J9" s="121" t="e">
        <f t="shared" si="0"/>
        <v>#DIV/0!</v>
      </c>
      <c r="K9" s="18"/>
      <c r="L9" s="50" t="s">
        <v>23</v>
      </c>
      <c r="M9" s="50" t="s">
        <v>27</v>
      </c>
      <c r="Q9" s="50"/>
    </row>
    <row r="10" spans="1:18" ht="21.75" customHeight="1" x14ac:dyDescent="0.2">
      <c r="A10" s="74" t="e">
        <f t="shared" si="2"/>
        <v>#DIV/0!</v>
      </c>
      <c r="B10" s="46"/>
      <c r="C10" s="54"/>
      <c r="D10" s="66"/>
      <c r="E10" s="40"/>
      <c r="F10" s="74" t="e">
        <f t="shared" si="1"/>
        <v>#DIV/0!</v>
      </c>
      <c r="I10" s="120"/>
      <c r="J10" s="121" t="e">
        <f t="shared" si="0"/>
        <v>#DIV/0!</v>
      </c>
      <c r="K10" s="18"/>
      <c r="L10" s="50" t="s">
        <v>28</v>
      </c>
      <c r="M10" s="50" t="s">
        <v>29</v>
      </c>
      <c r="Q10" s="50"/>
    </row>
    <row r="11" spans="1:18" ht="21.75" customHeight="1" x14ac:dyDescent="0.2">
      <c r="A11" s="74" t="e">
        <f t="shared" si="2"/>
        <v>#DIV/0!</v>
      </c>
      <c r="B11" s="46"/>
      <c r="C11" s="54"/>
      <c r="D11" s="66"/>
      <c r="E11" s="40"/>
      <c r="F11" s="74" t="e">
        <f t="shared" si="1"/>
        <v>#DIV/0!</v>
      </c>
      <c r="I11" s="120"/>
      <c r="J11" s="121" t="e">
        <f t="shared" si="0"/>
        <v>#DIV/0!</v>
      </c>
      <c r="K11" s="18"/>
      <c r="L11" s="51" t="s">
        <v>32</v>
      </c>
      <c r="Q11" s="50"/>
    </row>
    <row r="12" spans="1:18" ht="21.75" customHeight="1" x14ac:dyDescent="0.2">
      <c r="A12" s="74" t="e">
        <f t="shared" si="2"/>
        <v>#DIV/0!</v>
      </c>
      <c r="B12" s="46"/>
      <c r="C12" s="54"/>
      <c r="D12" s="66"/>
      <c r="E12" s="40"/>
      <c r="F12" s="74" t="e">
        <f t="shared" si="1"/>
        <v>#DIV/0!</v>
      </c>
      <c r="I12" s="120"/>
      <c r="J12" s="121" t="e">
        <f t="shared" si="0"/>
        <v>#DIV/0!</v>
      </c>
      <c r="K12" s="18"/>
      <c r="M12" s="11"/>
      <c r="Q12" s="50"/>
    </row>
    <row r="13" spans="1:18" ht="21.75" customHeight="1" x14ac:dyDescent="0.2">
      <c r="A13" s="74" t="e">
        <f t="shared" si="2"/>
        <v>#DIV/0!</v>
      </c>
      <c r="B13" s="46"/>
      <c r="C13" s="54"/>
      <c r="D13" s="66"/>
      <c r="E13" s="40"/>
      <c r="F13" s="74" t="e">
        <f t="shared" si="1"/>
        <v>#DIV/0!</v>
      </c>
      <c r="I13" s="120"/>
      <c r="J13" s="121" t="e">
        <f t="shared" si="0"/>
        <v>#DIV/0!</v>
      </c>
      <c r="K13" s="18"/>
      <c r="M13" s="11"/>
      <c r="Q13" s="50"/>
    </row>
    <row r="14" spans="1:18" ht="21.75" customHeight="1" x14ac:dyDescent="0.2">
      <c r="A14" s="74" t="e">
        <f t="shared" si="2"/>
        <v>#DIV/0!</v>
      </c>
      <c r="B14" s="46"/>
      <c r="C14" s="54"/>
      <c r="D14" s="66"/>
      <c r="E14" s="40"/>
      <c r="F14" s="74" t="e">
        <f t="shared" si="1"/>
        <v>#DIV/0!</v>
      </c>
      <c r="I14" s="120"/>
      <c r="J14" s="121" t="e">
        <f t="shared" si="0"/>
        <v>#DIV/0!</v>
      </c>
      <c r="K14" s="18"/>
      <c r="Q14" s="50"/>
    </row>
    <row r="15" spans="1:18" ht="21.75" customHeight="1" x14ac:dyDescent="0.2">
      <c r="A15" s="74" t="e">
        <f t="shared" si="2"/>
        <v>#DIV/0!</v>
      </c>
      <c r="B15" s="46"/>
      <c r="C15" s="54"/>
      <c r="D15" s="66"/>
      <c r="E15" s="40"/>
      <c r="F15" s="74" t="e">
        <f t="shared" si="1"/>
        <v>#DIV/0!</v>
      </c>
      <c r="I15" s="120"/>
      <c r="J15" s="121" t="e">
        <f t="shared" si="0"/>
        <v>#DIV/0!</v>
      </c>
      <c r="K15" s="18"/>
      <c r="Q15" s="50"/>
    </row>
    <row r="16" spans="1:18" ht="21.75" customHeight="1" x14ac:dyDescent="0.2">
      <c r="A16" s="74" t="e">
        <f t="shared" si="2"/>
        <v>#DIV/0!</v>
      </c>
      <c r="B16" s="46"/>
      <c r="C16" s="54"/>
      <c r="D16" s="66"/>
      <c r="E16" s="40"/>
      <c r="F16" s="74" t="e">
        <f t="shared" si="1"/>
        <v>#DIV/0!</v>
      </c>
      <c r="I16" s="120"/>
      <c r="J16" s="121" t="e">
        <f t="shared" si="0"/>
        <v>#DIV/0!</v>
      </c>
      <c r="K16" s="18"/>
      <c r="Q16" s="50"/>
    </row>
    <row r="17" spans="1:12" ht="21.75" customHeight="1" x14ac:dyDescent="0.2">
      <c r="A17" s="74" t="e">
        <f t="shared" si="2"/>
        <v>#DIV/0!</v>
      </c>
      <c r="B17" s="46"/>
      <c r="C17" s="54"/>
      <c r="D17" s="66"/>
      <c r="E17" s="40"/>
      <c r="F17" s="74" t="e">
        <f t="shared" si="1"/>
        <v>#DIV/0!</v>
      </c>
      <c r="I17" s="120"/>
      <c r="J17" s="121" t="e">
        <f t="shared" si="0"/>
        <v>#DIV/0!</v>
      </c>
      <c r="K17" s="18"/>
    </row>
    <row r="18" spans="1:12" ht="21.75" customHeight="1" x14ac:dyDescent="0.2">
      <c r="A18" s="75" t="e">
        <f t="shared" si="2"/>
        <v>#DIV/0!</v>
      </c>
      <c r="B18" s="46"/>
      <c r="C18" s="54"/>
      <c r="D18" s="66"/>
      <c r="E18" s="40"/>
      <c r="F18" s="75" t="e">
        <f t="shared" si="1"/>
        <v>#DIV/0!</v>
      </c>
      <c r="I18" s="120"/>
      <c r="J18" s="121" t="e">
        <f t="shared" si="0"/>
        <v>#DIV/0!</v>
      </c>
      <c r="K18" s="18"/>
    </row>
    <row r="19" spans="1:12" ht="21.75" customHeight="1" x14ac:dyDescent="0.2">
      <c r="A19" s="75" t="e">
        <f t="shared" si="2"/>
        <v>#DIV/0!</v>
      </c>
      <c r="B19" s="46"/>
      <c r="C19" s="54"/>
      <c r="D19" s="66"/>
      <c r="E19" s="40"/>
      <c r="F19" s="75" t="e">
        <f t="shared" si="1"/>
        <v>#DIV/0!</v>
      </c>
      <c r="I19" s="120"/>
      <c r="J19" s="121" t="e">
        <f t="shared" si="0"/>
        <v>#DIV/0!</v>
      </c>
    </row>
    <row r="20" spans="1:12" ht="21.75" customHeight="1" x14ac:dyDescent="0.2">
      <c r="A20" s="75" t="e">
        <f t="shared" si="2"/>
        <v>#DIV/0!</v>
      </c>
      <c r="B20" s="56"/>
      <c r="C20" s="64"/>
      <c r="D20" s="67"/>
      <c r="E20" s="40"/>
      <c r="F20" s="76" t="e">
        <f t="shared" si="1"/>
        <v>#DIV/0!</v>
      </c>
      <c r="I20" s="122"/>
      <c r="J20" s="123" t="e">
        <f t="shared" si="0"/>
        <v>#DIV/0!</v>
      </c>
    </row>
    <row r="21" spans="1:12" s="3" customFormat="1" ht="22.5" customHeight="1" x14ac:dyDescent="0.2">
      <c r="A21" s="77" t="s">
        <v>18</v>
      </c>
      <c r="B21" s="78"/>
      <c r="C21" s="78"/>
      <c r="D21" s="79" t="s">
        <v>39</v>
      </c>
      <c r="E21" s="79"/>
      <c r="F21" s="80"/>
      <c r="G21"/>
      <c r="H21"/>
      <c r="L21" s="32"/>
    </row>
    <row r="22" spans="1:12" ht="31.5" customHeight="1" x14ac:dyDescent="0.2">
      <c r="A22" s="159"/>
      <c r="B22" s="160"/>
      <c r="C22" s="160"/>
      <c r="D22" s="160"/>
      <c r="E22" s="160"/>
      <c r="F22" s="161"/>
    </row>
    <row r="23" spans="1:12" ht="31.5" customHeight="1" x14ac:dyDescent="0.2">
      <c r="A23" s="149"/>
      <c r="B23" s="150"/>
      <c r="C23" s="150"/>
      <c r="D23" s="150"/>
      <c r="E23" s="150"/>
      <c r="F23" s="151"/>
    </row>
    <row r="24" spans="1:12" ht="31.5" customHeight="1" x14ac:dyDescent="0.2">
      <c r="A24" s="149"/>
      <c r="B24" s="150"/>
      <c r="C24" s="150"/>
      <c r="D24" s="150"/>
      <c r="E24" s="150"/>
      <c r="F24" s="151"/>
    </row>
    <row r="25" spans="1:12" ht="31.5" customHeight="1" x14ac:dyDescent="0.2">
      <c r="A25" s="149"/>
      <c r="B25" s="150"/>
      <c r="C25" s="150"/>
      <c r="D25" s="150"/>
      <c r="E25" s="150"/>
      <c r="F25" s="151"/>
    </row>
    <row r="26" spans="1:12" ht="31.5" customHeight="1" x14ac:dyDescent="0.2">
      <c r="A26" s="149"/>
      <c r="B26" s="150"/>
      <c r="C26" s="150"/>
      <c r="D26" s="150"/>
      <c r="E26" s="150"/>
      <c r="F26" s="151"/>
    </row>
    <row r="27" spans="1:12" ht="31.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19</v>
      </c>
      <c r="F1" s="34">
        <f>SUM(Menu!B3)</f>
        <v>43064</v>
      </c>
      <c r="G1" s="1"/>
      <c r="I1" s="155" t="s">
        <v>5</v>
      </c>
      <c r="J1" s="156"/>
      <c r="M1" s="11"/>
    </row>
    <row r="2" spans="1:18" s="2" customFormat="1" ht="23.25" customHeight="1" x14ac:dyDescent="0.2">
      <c r="A2" s="43">
        <f>Menu!B15</f>
        <v>0</v>
      </c>
      <c r="B2" s="44"/>
      <c r="C2" s="44"/>
      <c r="D2" s="42"/>
      <c r="E2" s="35" t="s">
        <v>20</v>
      </c>
      <c r="F2" s="36">
        <f>SUM(Menu!B19)</f>
        <v>48</v>
      </c>
      <c r="I2" s="37"/>
      <c r="J2" s="25" t="s">
        <v>2</v>
      </c>
      <c r="L2" s="157" t="s">
        <v>24</v>
      </c>
      <c r="M2" s="158"/>
      <c r="N2"/>
      <c r="O2"/>
    </row>
    <row r="3" spans="1:18" s="11" customFormat="1" ht="21" customHeight="1" x14ac:dyDescent="0.2">
      <c r="A3" s="13" t="s">
        <v>1</v>
      </c>
      <c r="B3" s="63" t="s">
        <v>0</v>
      </c>
      <c r="C3" s="14" t="s">
        <v>10</v>
      </c>
      <c r="D3" s="38" t="s">
        <v>8</v>
      </c>
      <c r="E3" s="26" t="s">
        <v>6</v>
      </c>
      <c r="F3" s="10" t="s">
        <v>7</v>
      </c>
      <c r="I3" s="26" t="s">
        <v>11</v>
      </c>
      <c r="J3" s="12" t="s">
        <v>3</v>
      </c>
      <c r="L3" s="158"/>
      <c r="M3" s="158"/>
      <c r="N3"/>
      <c r="O3"/>
    </row>
    <row r="4" spans="1:18" ht="21.75" customHeight="1" x14ac:dyDescent="0.2">
      <c r="A4" s="73" t="e">
        <f>ROUND(SUM(J4*$F$2),2)</f>
        <v>#DIV/0!</v>
      </c>
      <c r="B4" s="45"/>
      <c r="C4" s="53"/>
      <c r="D4" s="65"/>
      <c r="E4" s="39"/>
      <c r="F4" s="73" t="e">
        <f>SUM(E4*A4)</f>
        <v>#DIV/0!</v>
      </c>
      <c r="I4" s="118"/>
      <c r="J4" s="119" t="e">
        <f t="shared" ref="J4:J20" si="0">I4/$I$2</f>
        <v>#DIV/0!</v>
      </c>
      <c r="K4" s="18"/>
      <c r="L4" s="50" t="s">
        <v>25</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33</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21</v>
      </c>
      <c r="M6" s="50" t="s">
        <v>26</v>
      </c>
      <c r="N6" s="49"/>
      <c r="P6" s="49"/>
      <c r="Q6" s="50"/>
      <c r="R6" s="50"/>
    </row>
    <row r="7" spans="1:18" ht="21.75" customHeight="1" x14ac:dyDescent="0.2">
      <c r="A7" s="74" t="e">
        <f t="shared" si="2"/>
        <v>#DIV/0!</v>
      </c>
      <c r="B7" s="46"/>
      <c r="C7" s="54"/>
      <c r="D7" s="66"/>
      <c r="E7" s="40"/>
      <c r="F7" s="74" t="e">
        <f t="shared" si="1"/>
        <v>#DIV/0!</v>
      </c>
      <c r="I7" s="120"/>
      <c r="J7" s="121" t="e">
        <f t="shared" si="0"/>
        <v>#DIV/0!</v>
      </c>
      <c r="K7" s="18"/>
      <c r="L7" s="50" t="s">
        <v>30</v>
      </c>
      <c r="M7" s="50" t="s">
        <v>31</v>
      </c>
      <c r="Q7" s="50"/>
    </row>
    <row r="8" spans="1:18" ht="21.75" customHeight="1" x14ac:dyDescent="0.2">
      <c r="A8" s="74" t="e">
        <f t="shared" si="2"/>
        <v>#DIV/0!</v>
      </c>
      <c r="B8" s="46"/>
      <c r="C8" s="54"/>
      <c r="D8" s="66"/>
      <c r="E8" s="40"/>
      <c r="F8" s="74" t="e">
        <f t="shared" si="1"/>
        <v>#DIV/0!</v>
      </c>
      <c r="I8" s="120"/>
      <c r="J8" s="121" t="e">
        <f t="shared" si="0"/>
        <v>#DIV/0!</v>
      </c>
      <c r="K8" s="18"/>
      <c r="L8" s="50" t="s">
        <v>22</v>
      </c>
      <c r="M8" s="50">
        <v>1</v>
      </c>
      <c r="Q8" s="50"/>
    </row>
    <row r="9" spans="1:18" ht="21.75" customHeight="1" x14ac:dyDescent="0.2">
      <c r="A9" s="74" t="e">
        <f t="shared" si="2"/>
        <v>#DIV/0!</v>
      </c>
      <c r="B9" s="46"/>
      <c r="C9" s="54"/>
      <c r="D9" s="66"/>
      <c r="E9" s="40"/>
      <c r="F9" s="74" t="e">
        <f t="shared" si="1"/>
        <v>#DIV/0!</v>
      </c>
      <c r="I9" s="120"/>
      <c r="J9" s="121" t="e">
        <f t="shared" si="0"/>
        <v>#DIV/0!</v>
      </c>
      <c r="K9" s="18"/>
      <c r="L9" s="50" t="s">
        <v>23</v>
      </c>
      <c r="M9" s="50" t="s">
        <v>27</v>
      </c>
      <c r="Q9" s="50"/>
    </row>
    <row r="10" spans="1:18" ht="21.75" customHeight="1" x14ac:dyDescent="0.2">
      <c r="A10" s="74" t="e">
        <f t="shared" si="2"/>
        <v>#DIV/0!</v>
      </c>
      <c r="B10" s="46"/>
      <c r="C10" s="54"/>
      <c r="D10" s="66"/>
      <c r="E10" s="40"/>
      <c r="F10" s="74" t="e">
        <f t="shared" si="1"/>
        <v>#DIV/0!</v>
      </c>
      <c r="I10" s="120"/>
      <c r="J10" s="121" t="e">
        <f t="shared" si="0"/>
        <v>#DIV/0!</v>
      </c>
      <c r="K10" s="18"/>
      <c r="L10" s="50" t="s">
        <v>28</v>
      </c>
      <c r="M10" s="50" t="s">
        <v>29</v>
      </c>
      <c r="Q10" s="50"/>
    </row>
    <row r="11" spans="1:18" ht="21.75" customHeight="1" x14ac:dyDescent="0.2">
      <c r="A11" s="74" t="e">
        <f t="shared" si="2"/>
        <v>#DIV/0!</v>
      </c>
      <c r="B11" s="46"/>
      <c r="C11" s="54"/>
      <c r="D11" s="66"/>
      <c r="E11" s="40"/>
      <c r="F11" s="74" t="e">
        <f t="shared" si="1"/>
        <v>#DIV/0!</v>
      </c>
      <c r="I11" s="120"/>
      <c r="J11" s="121" t="e">
        <f t="shared" si="0"/>
        <v>#DIV/0!</v>
      </c>
      <c r="K11" s="18"/>
      <c r="L11" s="51" t="s">
        <v>32</v>
      </c>
      <c r="Q11" s="50"/>
    </row>
    <row r="12" spans="1:18" ht="21.75" customHeight="1" x14ac:dyDescent="0.2">
      <c r="A12" s="74" t="e">
        <f t="shared" si="2"/>
        <v>#DIV/0!</v>
      </c>
      <c r="B12" s="46"/>
      <c r="C12" s="54"/>
      <c r="D12" s="66"/>
      <c r="E12" s="40"/>
      <c r="F12" s="74" t="e">
        <f t="shared" si="1"/>
        <v>#DIV/0!</v>
      </c>
      <c r="I12" s="120"/>
      <c r="J12" s="121" t="e">
        <f t="shared" si="0"/>
        <v>#DIV/0!</v>
      </c>
      <c r="K12" s="18"/>
      <c r="M12" s="11"/>
      <c r="Q12" s="50"/>
    </row>
    <row r="13" spans="1:18" ht="21.75" customHeight="1" x14ac:dyDescent="0.2">
      <c r="A13" s="74" t="e">
        <f t="shared" si="2"/>
        <v>#DIV/0!</v>
      </c>
      <c r="B13" s="46"/>
      <c r="C13" s="54"/>
      <c r="D13" s="66"/>
      <c r="E13" s="40"/>
      <c r="F13" s="74" t="e">
        <f t="shared" si="1"/>
        <v>#DIV/0!</v>
      </c>
      <c r="I13" s="120"/>
      <c r="J13" s="121" t="e">
        <f t="shared" si="0"/>
        <v>#DIV/0!</v>
      </c>
      <c r="K13" s="18"/>
      <c r="M13" s="11"/>
      <c r="Q13" s="50"/>
    </row>
    <row r="14" spans="1:18" ht="21.75" customHeight="1" x14ac:dyDescent="0.2">
      <c r="A14" s="74" t="e">
        <f t="shared" si="2"/>
        <v>#DIV/0!</v>
      </c>
      <c r="B14" s="46"/>
      <c r="C14" s="54"/>
      <c r="D14" s="66"/>
      <c r="E14" s="40"/>
      <c r="F14" s="74" t="e">
        <f t="shared" si="1"/>
        <v>#DIV/0!</v>
      </c>
      <c r="I14" s="120"/>
      <c r="J14" s="121" t="e">
        <f t="shared" si="0"/>
        <v>#DIV/0!</v>
      </c>
      <c r="K14" s="18"/>
      <c r="Q14" s="50"/>
    </row>
    <row r="15" spans="1:18" ht="21.75" customHeight="1" x14ac:dyDescent="0.2">
      <c r="A15" s="74" t="e">
        <f t="shared" si="2"/>
        <v>#DIV/0!</v>
      </c>
      <c r="B15" s="46"/>
      <c r="C15" s="54"/>
      <c r="D15" s="66"/>
      <c r="E15" s="40"/>
      <c r="F15" s="74" t="e">
        <f t="shared" si="1"/>
        <v>#DIV/0!</v>
      </c>
      <c r="I15" s="120"/>
      <c r="J15" s="121" t="e">
        <f t="shared" si="0"/>
        <v>#DIV/0!</v>
      </c>
      <c r="K15" s="18"/>
      <c r="Q15" s="50"/>
    </row>
    <row r="16" spans="1:18" ht="21.75" customHeight="1" x14ac:dyDescent="0.2">
      <c r="A16" s="74" t="e">
        <f t="shared" si="2"/>
        <v>#DIV/0!</v>
      </c>
      <c r="B16" s="46"/>
      <c r="C16" s="54"/>
      <c r="D16" s="66"/>
      <c r="E16" s="40"/>
      <c r="F16" s="74" t="e">
        <f t="shared" si="1"/>
        <v>#DIV/0!</v>
      </c>
      <c r="I16" s="120"/>
      <c r="J16" s="121" t="e">
        <f t="shared" si="0"/>
        <v>#DIV/0!</v>
      </c>
      <c r="K16" s="18"/>
      <c r="Q16" s="50"/>
    </row>
    <row r="17" spans="1:12" ht="21.75" customHeight="1" x14ac:dyDescent="0.2">
      <c r="A17" s="74" t="e">
        <f t="shared" si="2"/>
        <v>#DIV/0!</v>
      </c>
      <c r="B17" s="46"/>
      <c r="C17" s="54"/>
      <c r="D17" s="66"/>
      <c r="E17" s="40"/>
      <c r="F17" s="74" t="e">
        <f t="shared" si="1"/>
        <v>#DIV/0!</v>
      </c>
      <c r="I17" s="120"/>
      <c r="J17" s="121" t="e">
        <f t="shared" si="0"/>
        <v>#DIV/0!</v>
      </c>
      <c r="K17" s="18"/>
    </row>
    <row r="18" spans="1:12" ht="21.75" customHeight="1" x14ac:dyDescent="0.2">
      <c r="A18" s="75" t="e">
        <f t="shared" si="2"/>
        <v>#DIV/0!</v>
      </c>
      <c r="B18" s="46"/>
      <c r="C18" s="54"/>
      <c r="D18" s="66"/>
      <c r="E18" s="40"/>
      <c r="F18" s="75" t="e">
        <f t="shared" si="1"/>
        <v>#DIV/0!</v>
      </c>
      <c r="I18" s="120"/>
      <c r="J18" s="121" t="e">
        <f t="shared" si="0"/>
        <v>#DIV/0!</v>
      </c>
      <c r="K18" s="18"/>
    </row>
    <row r="19" spans="1:12" ht="21.75" customHeight="1" x14ac:dyDescent="0.2">
      <c r="A19" s="75" t="e">
        <f t="shared" si="2"/>
        <v>#DIV/0!</v>
      </c>
      <c r="B19" s="46"/>
      <c r="C19" s="54"/>
      <c r="D19" s="66"/>
      <c r="E19" s="40"/>
      <c r="F19" s="75" t="e">
        <f t="shared" si="1"/>
        <v>#DIV/0!</v>
      </c>
      <c r="I19" s="120"/>
      <c r="J19" s="121" t="e">
        <f t="shared" si="0"/>
        <v>#DIV/0!</v>
      </c>
    </row>
    <row r="20" spans="1:12" ht="21.75" customHeight="1" x14ac:dyDescent="0.2">
      <c r="A20" s="75" t="e">
        <f t="shared" si="2"/>
        <v>#DIV/0!</v>
      </c>
      <c r="B20" s="56"/>
      <c r="C20" s="64"/>
      <c r="D20" s="67"/>
      <c r="E20" s="40"/>
      <c r="F20" s="76" t="e">
        <f t="shared" si="1"/>
        <v>#DIV/0!</v>
      </c>
      <c r="I20" s="122"/>
      <c r="J20" s="123" t="e">
        <f t="shared" si="0"/>
        <v>#DIV/0!</v>
      </c>
    </row>
    <row r="21" spans="1:12" s="3" customFormat="1" ht="22.5" customHeight="1" x14ac:dyDescent="0.2">
      <c r="A21" s="77" t="s">
        <v>18</v>
      </c>
      <c r="B21" s="78"/>
      <c r="C21" s="78"/>
      <c r="D21" s="79" t="s">
        <v>39</v>
      </c>
      <c r="E21" s="79"/>
      <c r="F21" s="80"/>
      <c r="G21"/>
      <c r="H21"/>
      <c r="L21" s="32"/>
    </row>
    <row r="22" spans="1:12" ht="31.5" customHeight="1" x14ac:dyDescent="0.2">
      <c r="A22" s="159"/>
      <c r="B22" s="160"/>
      <c r="C22" s="160"/>
      <c r="D22" s="160"/>
      <c r="E22" s="160"/>
      <c r="F22" s="161"/>
    </row>
    <row r="23" spans="1:12" ht="31.5" customHeight="1" x14ac:dyDescent="0.2">
      <c r="A23" s="149"/>
      <c r="B23" s="150"/>
      <c r="C23" s="150"/>
      <c r="D23" s="150"/>
      <c r="E23" s="150"/>
      <c r="F23" s="151"/>
    </row>
    <row r="24" spans="1:12" ht="31.5" customHeight="1" x14ac:dyDescent="0.2">
      <c r="A24" s="149"/>
      <c r="B24" s="150"/>
      <c r="C24" s="150"/>
      <c r="D24" s="150"/>
      <c r="E24" s="150"/>
      <c r="F24" s="151"/>
    </row>
    <row r="25" spans="1:12" ht="31.5" customHeight="1" x14ac:dyDescent="0.2">
      <c r="A25" s="149"/>
      <c r="B25" s="150"/>
      <c r="C25" s="150"/>
      <c r="D25" s="150"/>
      <c r="E25" s="150"/>
      <c r="F25" s="151"/>
    </row>
    <row r="26" spans="1:12" ht="31.5" customHeight="1" x14ac:dyDescent="0.2">
      <c r="A26" s="149"/>
      <c r="B26" s="150"/>
      <c r="C26" s="150"/>
      <c r="D26" s="150"/>
      <c r="E26" s="150"/>
      <c r="F26" s="151"/>
    </row>
    <row r="27" spans="1:12" ht="31.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6"/>
  <sheetViews>
    <sheetView showZeros="0" topLeftCell="A31" zoomScaleNormal="100" zoomScaleSheetLayoutView="100" workbookViewId="0">
      <selection activeCell="A39" sqref="A39:E61"/>
    </sheetView>
  </sheetViews>
  <sheetFormatPr baseColWidth="10" defaultColWidth="9.140625" defaultRowHeight="11.25" customHeight="1" x14ac:dyDescent="0.2"/>
  <cols>
    <col min="1" max="1" width="8.28515625" style="18" customWidth="1"/>
    <col min="2" max="2" width="8.7109375" style="18" customWidth="1"/>
    <col min="3" max="3" width="50.140625" style="23" customWidth="1"/>
    <col min="4" max="4" width="23.42578125" style="23" customWidth="1"/>
    <col min="5" max="5" width="6.42578125" style="24" customWidth="1"/>
    <col min="6" max="8" width="5.42578125" style="18" customWidth="1"/>
    <col min="9" max="16384" width="9.140625" style="18"/>
  </cols>
  <sheetData>
    <row r="1" spans="1:12" ht="16.5" customHeight="1" x14ac:dyDescent="0.2">
      <c r="A1" s="68" t="s">
        <v>38</v>
      </c>
      <c r="B1" s="31"/>
      <c r="C1" s="29" t="s">
        <v>14</v>
      </c>
      <c r="D1" s="81">
        <f>Dessert!F1</f>
        <v>43064</v>
      </c>
      <c r="E1" s="22" t="s">
        <v>4</v>
      </c>
    </row>
    <row r="2" spans="1:12" ht="16.5" customHeight="1" x14ac:dyDescent="0.2">
      <c r="A2" s="19" t="s">
        <v>1</v>
      </c>
      <c r="B2" s="20" t="s">
        <v>0</v>
      </c>
      <c r="C2" s="21" t="s">
        <v>15</v>
      </c>
      <c r="D2" s="18"/>
      <c r="E2" s="18"/>
    </row>
    <row r="3" spans="1:12" s="99" customFormat="1" ht="14.25" customHeight="1" x14ac:dyDescent="0.2">
      <c r="A3" s="94" t="str">
        <f>Vorspeise!A2</f>
        <v>Sellerie-Rauchlachs-Terrine mit Nüsslisalat</v>
      </c>
      <c r="B3" s="95"/>
      <c r="C3" s="96"/>
      <c r="D3" s="97" t="s">
        <v>8</v>
      </c>
      <c r="E3" s="98"/>
      <c r="G3" s="100"/>
      <c r="H3" s="101"/>
      <c r="I3" s="101"/>
      <c r="J3" s="101"/>
      <c r="K3" s="101"/>
      <c r="L3" s="101"/>
    </row>
    <row r="4" spans="1:12" s="99" customFormat="1" ht="14.25" customHeight="1" x14ac:dyDescent="0.2">
      <c r="A4" s="139">
        <f>SUM(Vorspeise!A4)</f>
        <v>3</v>
      </c>
      <c r="B4" s="102" t="str">
        <f>Vorspeise!B4</f>
        <v>Stk</v>
      </c>
      <c r="C4" s="103" t="str">
        <f>Vorspeise!C4</f>
        <v>Zitrone</v>
      </c>
      <c r="D4" s="104">
        <f>Vorspeise!D4</f>
        <v>0</v>
      </c>
      <c r="E4" s="105"/>
      <c r="G4" s="101"/>
      <c r="H4" s="101"/>
      <c r="I4" s="101"/>
      <c r="J4" s="101"/>
      <c r="K4" s="101"/>
      <c r="L4" s="101"/>
    </row>
    <row r="5" spans="1:12" s="99" customFormat="1" ht="14.25" customHeight="1" x14ac:dyDescent="0.2">
      <c r="A5" s="140">
        <f>SUM(Vorspeise!A5)</f>
        <v>2.4</v>
      </c>
      <c r="B5" s="107" t="str">
        <f>Vorspeise!B5</f>
        <v>Kg</v>
      </c>
      <c r="C5" s="108" t="str">
        <f>Vorspeise!C5</f>
        <v>Knollensellerie</v>
      </c>
      <c r="D5" s="104">
        <f>Vorspeise!D5</f>
        <v>0</v>
      </c>
      <c r="E5" s="109"/>
      <c r="G5" s="101"/>
      <c r="H5" s="101"/>
      <c r="I5" s="101"/>
      <c r="J5" s="101"/>
      <c r="K5" s="101"/>
      <c r="L5" s="101"/>
    </row>
    <row r="6" spans="1:12" s="99" customFormat="1" ht="14.25" customHeight="1" x14ac:dyDescent="0.2">
      <c r="A6" s="140">
        <f>SUM(Vorspeise!A6)</f>
        <v>48</v>
      </c>
      <c r="B6" s="107" t="str">
        <f>Vorspeise!B6</f>
        <v>Blatt</v>
      </c>
      <c r="C6" s="108" t="str">
        <f>Vorspeise!C6</f>
        <v>Gelatine</v>
      </c>
      <c r="D6" s="104">
        <f>Vorspeise!D6</f>
        <v>0</v>
      </c>
      <c r="E6" s="109"/>
      <c r="G6" s="101"/>
      <c r="H6" s="101"/>
      <c r="I6" s="101"/>
      <c r="J6" s="101"/>
      <c r="K6" s="101"/>
      <c r="L6" s="101"/>
    </row>
    <row r="7" spans="1:12" s="99" customFormat="1" ht="14.25" customHeight="1" x14ac:dyDescent="0.2">
      <c r="A7" s="140">
        <f>SUM(Vorspeise!A7)</f>
        <v>24</v>
      </c>
      <c r="B7" s="107" t="str">
        <f>Vorspeise!B7</f>
        <v>Stk</v>
      </c>
      <c r="C7" s="108" t="str">
        <f>Vorspeise!C7</f>
        <v>Eigelb</v>
      </c>
      <c r="D7" s="104">
        <f>Vorspeise!D7</f>
        <v>0</v>
      </c>
      <c r="E7" s="109"/>
      <c r="G7" s="101"/>
      <c r="H7" s="101"/>
      <c r="I7" s="101"/>
      <c r="J7" s="101"/>
      <c r="K7" s="101"/>
      <c r="L7" s="101"/>
    </row>
    <row r="8" spans="1:12" s="99" customFormat="1" ht="14.25" customHeight="1" x14ac:dyDescent="0.2">
      <c r="A8" s="140">
        <f>SUM(Vorspeise!A8)</f>
        <v>0.6</v>
      </c>
      <c r="B8" s="107" t="str">
        <f>Vorspeise!B8</f>
        <v>Lt</v>
      </c>
      <c r="C8" s="108" t="str">
        <f>Vorspeise!C8</f>
        <v>Rahm</v>
      </c>
      <c r="D8" s="104">
        <f>Vorspeise!D8</f>
        <v>0</v>
      </c>
      <c r="E8" s="109"/>
      <c r="G8" s="101"/>
      <c r="H8" s="101"/>
      <c r="I8" s="101"/>
      <c r="J8" s="101"/>
      <c r="K8" s="101"/>
      <c r="L8" s="101"/>
    </row>
    <row r="9" spans="1:12" s="99" customFormat="1" ht="14.25" customHeight="1" x14ac:dyDescent="0.2">
      <c r="A9" s="140">
        <f>SUM(Vorspeise!A9)</f>
        <v>6</v>
      </c>
      <c r="B9" s="107" t="str">
        <f>Vorspeise!B9</f>
        <v>TL</v>
      </c>
      <c r="C9" s="108" t="str">
        <f>Vorspeise!C9</f>
        <v>Meerrettichpaste</v>
      </c>
      <c r="D9" s="104">
        <f>Vorspeise!D9</f>
        <v>0</v>
      </c>
      <c r="E9" s="109"/>
      <c r="G9" s="101"/>
      <c r="H9" s="101"/>
      <c r="I9" s="101"/>
      <c r="J9" s="101"/>
      <c r="K9" s="101"/>
      <c r="L9" s="101"/>
    </row>
    <row r="10" spans="1:12" s="99" customFormat="1" ht="14.25" customHeight="1" x14ac:dyDescent="0.2">
      <c r="A10" s="140">
        <f>SUM(Vorspeise!A10)</f>
        <v>12</v>
      </c>
      <c r="B10" s="107" t="str">
        <f>Vorspeise!B10</f>
        <v>TL</v>
      </c>
      <c r="C10" s="108" t="str">
        <f>Vorspeise!C10</f>
        <v>kalte Butter</v>
      </c>
      <c r="D10" s="104">
        <f>Vorspeise!D10</f>
        <v>0</v>
      </c>
      <c r="E10" s="109"/>
      <c r="G10" s="101"/>
      <c r="H10" s="101"/>
      <c r="I10" s="101"/>
      <c r="J10" s="101"/>
      <c r="K10" s="101"/>
      <c r="L10" s="101"/>
    </row>
    <row r="11" spans="1:12" s="99" customFormat="1" ht="14.25" customHeight="1" x14ac:dyDescent="0.2">
      <c r="A11" s="140">
        <f>SUM(Vorspeise!A11)</f>
        <v>12</v>
      </c>
      <c r="B11" s="107" t="str">
        <f>Vorspeise!B11</f>
        <v>Stk</v>
      </c>
      <c r="C11" s="108" t="str">
        <f>Vorspeise!C11</f>
        <v>Eiweiss</v>
      </c>
      <c r="D11" s="104">
        <f>Vorspeise!D11</f>
        <v>0</v>
      </c>
      <c r="E11" s="109"/>
      <c r="G11" s="101"/>
      <c r="H11" s="101"/>
      <c r="I11" s="101"/>
      <c r="J11" s="101"/>
      <c r="K11" s="101"/>
      <c r="L11" s="101"/>
    </row>
    <row r="12" spans="1:12" s="99" customFormat="1" ht="14.25" customHeight="1" x14ac:dyDescent="0.2">
      <c r="A12" s="140">
        <f>SUM(Vorspeise!A12)</f>
        <v>36</v>
      </c>
      <c r="B12" s="107" t="str">
        <f>Vorspeise!B12</f>
        <v>Stk</v>
      </c>
      <c r="C12" s="108" t="str">
        <f>Vorspeise!C12</f>
        <v>Rauchlachs-Tranchen</v>
      </c>
      <c r="D12" s="104" t="str">
        <f>Vorspeise!D12</f>
        <v>dünn geschnitten</v>
      </c>
      <c r="E12" s="109"/>
      <c r="G12" s="101"/>
      <c r="H12" s="101"/>
      <c r="I12" s="101"/>
      <c r="J12" s="101"/>
      <c r="K12" s="101"/>
      <c r="L12" s="101"/>
    </row>
    <row r="13" spans="1:12" s="99" customFormat="1" ht="14.25" customHeight="1" x14ac:dyDescent="0.2">
      <c r="A13" s="140">
        <f>SUM(Vorspeise!A13)</f>
        <v>0</v>
      </c>
      <c r="B13" s="107">
        <f>Vorspeise!B13</f>
        <v>0</v>
      </c>
      <c r="C13" s="108">
        <f>Vorspeise!C13</f>
        <v>0</v>
      </c>
      <c r="D13" s="104">
        <f>Vorspeise!D13</f>
        <v>0</v>
      </c>
      <c r="E13" s="109"/>
      <c r="G13" s="101"/>
      <c r="H13" s="101"/>
      <c r="I13" s="101"/>
      <c r="J13" s="101"/>
      <c r="K13" s="101"/>
      <c r="L13" s="101"/>
    </row>
    <row r="14" spans="1:12" s="99" customFormat="1" ht="14.25" customHeight="1" x14ac:dyDescent="0.2">
      <c r="A14" s="140">
        <f>SUM(Vorspeise!A14)</f>
        <v>0</v>
      </c>
      <c r="B14" s="107">
        <f>Vorspeise!B14</f>
        <v>0</v>
      </c>
      <c r="C14" s="108" t="str">
        <f>Vorspeise!C14</f>
        <v>Salz, Pfeffer aus der Mühle</v>
      </c>
      <c r="D14" s="104">
        <f>Vorspeise!D14</f>
        <v>0</v>
      </c>
      <c r="E14" s="109"/>
      <c r="G14" s="101"/>
      <c r="H14" s="101"/>
      <c r="I14" s="101"/>
      <c r="J14" s="101"/>
      <c r="K14" s="101"/>
      <c r="L14" s="101"/>
    </row>
    <row r="15" spans="1:12" s="99" customFormat="1" ht="14.25" customHeight="1" x14ac:dyDescent="0.2">
      <c r="A15" s="140">
        <f>SUM(Vorspeise!A15)</f>
        <v>0</v>
      </c>
      <c r="B15" s="107">
        <f>Vorspeise!B15</f>
        <v>0</v>
      </c>
      <c r="C15" s="108">
        <f>Vorspeise!C15</f>
        <v>0</v>
      </c>
      <c r="D15" s="104">
        <f>Vorspeise!D15</f>
        <v>0</v>
      </c>
      <c r="E15" s="109"/>
      <c r="G15" s="101"/>
      <c r="H15" s="101"/>
      <c r="I15" s="101"/>
      <c r="J15" s="101"/>
      <c r="K15" s="101"/>
      <c r="L15" s="101"/>
    </row>
    <row r="16" spans="1:12" s="99" customFormat="1" ht="14.25" customHeight="1" x14ac:dyDescent="0.2">
      <c r="A16" s="140">
        <f>SUM(Vorspeise!A16)</f>
        <v>1.2</v>
      </c>
      <c r="B16" s="107" t="str">
        <f>Vorspeise!B16</f>
        <v>Kg</v>
      </c>
      <c r="C16" s="108" t="str">
        <f>Vorspeise!C16</f>
        <v>Nüsslisalat</v>
      </c>
      <c r="D16" s="104">
        <f>Vorspeise!D16</f>
        <v>0</v>
      </c>
      <c r="E16" s="109"/>
      <c r="G16" s="101"/>
      <c r="H16" s="101"/>
      <c r="I16" s="101"/>
      <c r="J16" s="101"/>
      <c r="K16" s="101"/>
      <c r="L16" s="101"/>
    </row>
    <row r="17" spans="1:12" s="99" customFormat="1" ht="14.25" customHeight="1" x14ac:dyDescent="0.2">
      <c r="A17" s="140">
        <f>SUM(Vorspeise!A17)</f>
        <v>6</v>
      </c>
      <c r="B17" s="107" t="str">
        <f>Vorspeise!B17</f>
        <v>Stk</v>
      </c>
      <c r="C17" s="108" t="str">
        <f>Vorspeise!C17</f>
        <v>Schalotte</v>
      </c>
      <c r="D17" s="104">
        <f>Vorspeise!D17</f>
        <v>0</v>
      </c>
      <c r="E17" s="109"/>
      <c r="G17" s="101"/>
      <c r="H17" s="101"/>
      <c r="I17" s="101"/>
      <c r="J17" s="101"/>
      <c r="K17" s="101"/>
      <c r="L17" s="101"/>
    </row>
    <row r="18" spans="1:12" s="99" customFormat="1" ht="14.25" customHeight="1" x14ac:dyDescent="0.2">
      <c r="A18" s="140">
        <f>SUM(Vorspeise!A18)</f>
        <v>0</v>
      </c>
      <c r="B18" s="107">
        <f>Vorspeise!B18</f>
        <v>0</v>
      </c>
      <c r="C18" s="108">
        <f>Vorspeise!C18</f>
        <v>0</v>
      </c>
      <c r="D18" s="104">
        <f>Vorspeise!D18</f>
        <v>0</v>
      </c>
      <c r="E18" s="109"/>
      <c r="G18" s="101"/>
      <c r="H18" s="101"/>
      <c r="I18" s="101"/>
      <c r="J18" s="101"/>
      <c r="K18" s="101"/>
      <c r="L18" s="101"/>
    </row>
    <row r="19" spans="1:12" s="99" customFormat="1" ht="14.25" customHeight="1" x14ac:dyDescent="0.2">
      <c r="A19" s="140">
        <f>SUM(Vorspeise!A19)</f>
        <v>0</v>
      </c>
      <c r="B19" s="107">
        <f>Vorspeise!B19</f>
        <v>0</v>
      </c>
      <c r="C19" s="108" t="str">
        <f>Vorspeise!C19</f>
        <v>Dressing mit Acetto + Olivenöl</v>
      </c>
      <c r="D19" s="104">
        <f>Vorspeise!D19</f>
        <v>0</v>
      </c>
      <c r="E19" s="109"/>
      <c r="G19" s="101"/>
      <c r="H19" s="101"/>
      <c r="I19" s="101"/>
      <c r="J19" s="101"/>
      <c r="K19" s="101"/>
      <c r="L19" s="101"/>
    </row>
    <row r="20" spans="1:12" s="99" customFormat="1" ht="14.25" customHeight="1" x14ac:dyDescent="0.2">
      <c r="A20" s="140">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2">
      <c r="A21" s="94" t="str">
        <f>Suppe!A2</f>
        <v>Sauerrahm-Randensuppe mit Mohn-Krokant</v>
      </c>
      <c r="B21" s="95"/>
      <c r="C21" s="96"/>
      <c r="D21" s="97" t="s">
        <v>8</v>
      </c>
      <c r="E21" s="98"/>
    </row>
    <row r="22" spans="1:12" s="99" customFormat="1" ht="14.25" customHeight="1" x14ac:dyDescent="0.2">
      <c r="A22" s="134">
        <f>SUM(Suppe!A4)</f>
        <v>4.8</v>
      </c>
      <c r="B22" s="135" t="str">
        <f>Suppe!B4</f>
        <v>Kg</v>
      </c>
      <c r="C22" s="136" t="str">
        <f>Suppe!C4</f>
        <v>rohe Randen</v>
      </c>
      <c r="D22" s="137">
        <f>Suppe!D4</f>
        <v>0</v>
      </c>
      <c r="E22" s="134"/>
      <c r="F22" s="138"/>
      <c r="G22" s="101"/>
      <c r="H22" s="101"/>
      <c r="I22" s="101"/>
      <c r="J22" s="101"/>
      <c r="K22" s="101"/>
      <c r="L22" s="101"/>
    </row>
    <row r="23" spans="1:12" s="99" customFormat="1" ht="14.25" customHeight="1" x14ac:dyDescent="0.2">
      <c r="A23" s="134">
        <f>SUM(Suppe!A5)</f>
        <v>6</v>
      </c>
      <c r="B23" s="135" t="str">
        <f>Suppe!B5</f>
        <v>Stk</v>
      </c>
      <c r="C23" s="136" t="str">
        <f>Suppe!C5</f>
        <v>Limette</v>
      </c>
      <c r="D23" s="137">
        <f>Suppe!D5</f>
        <v>0</v>
      </c>
      <c r="E23" s="134"/>
      <c r="F23" s="138"/>
      <c r="G23" s="101"/>
      <c r="H23" s="101"/>
      <c r="I23" s="101"/>
      <c r="J23" s="101"/>
      <c r="K23" s="101"/>
      <c r="L23" s="101"/>
    </row>
    <row r="24" spans="1:12" s="99" customFormat="1" ht="14.25" customHeight="1" x14ac:dyDescent="0.2">
      <c r="A24" s="134">
        <f>SUM(Suppe!A6)</f>
        <v>12</v>
      </c>
      <c r="B24" s="135" t="str">
        <f>Suppe!B6</f>
        <v>Stk</v>
      </c>
      <c r="C24" s="136" t="str">
        <f>Suppe!C6</f>
        <v>Schalotten</v>
      </c>
      <c r="D24" s="137">
        <f>Suppe!D6</f>
        <v>0</v>
      </c>
      <c r="E24" s="134"/>
      <c r="F24" s="138"/>
      <c r="G24" s="101"/>
      <c r="H24" s="101"/>
      <c r="I24" s="101"/>
      <c r="J24" s="101"/>
      <c r="K24" s="101"/>
      <c r="L24" s="101"/>
    </row>
    <row r="25" spans="1:12" s="99" customFormat="1" ht="14.25" customHeight="1" x14ac:dyDescent="0.2">
      <c r="A25" s="134">
        <f>SUM(Suppe!A7)</f>
        <v>0.12</v>
      </c>
      <c r="B25" s="135" t="str">
        <f>Suppe!B7</f>
        <v>Kg</v>
      </c>
      <c r="C25" s="136" t="str">
        <f>Suppe!C7</f>
        <v>Ingwer</v>
      </c>
      <c r="D25" s="137">
        <f>Suppe!D7</f>
        <v>0</v>
      </c>
      <c r="E25" s="134"/>
      <c r="F25" s="138"/>
      <c r="G25" s="101"/>
      <c r="H25" s="101"/>
      <c r="I25" s="101"/>
      <c r="J25" s="101"/>
      <c r="K25" s="101"/>
      <c r="L25" s="101"/>
    </row>
    <row r="26" spans="1:12" s="99" customFormat="1" ht="14.25" customHeight="1" x14ac:dyDescent="0.2">
      <c r="A26" s="134">
        <f>SUM(Suppe!A8)</f>
        <v>12</v>
      </c>
      <c r="B26" s="135" t="str">
        <f>Suppe!B8</f>
        <v>EL</v>
      </c>
      <c r="C26" s="136" t="str">
        <f>Suppe!C8</f>
        <v>Olivenöl</v>
      </c>
      <c r="D26" s="137">
        <f>Suppe!D8</f>
        <v>0</v>
      </c>
      <c r="E26" s="134"/>
      <c r="F26" s="138"/>
      <c r="G26" s="101"/>
      <c r="H26" s="101"/>
      <c r="I26" s="101"/>
      <c r="J26" s="101"/>
      <c r="K26" s="101"/>
      <c r="L26" s="101"/>
    </row>
    <row r="27" spans="1:12" s="99" customFormat="1" ht="14.25" customHeight="1" x14ac:dyDescent="0.2">
      <c r="A27" s="134">
        <f>SUM(Suppe!A9)</f>
        <v>9</v>
      </c>
      <c r="B27" s="135" t="str">
        <f>Suppe!B9</f>
        <v>Lt</v>
      </c>
      <c r="C27" s="136" t="str">
        <f>Suppe!C9</f>
        <v>Gemüsebouillon</v>
      </c>
      <c r="D27" s="137">
        <f>Suppe!D9</f>
        <v>0</v>
      </c>
      <c r="E27" s="134"/>
      <c r="F27" s="138"/>
      <c r="G27" s="101"/>
      <c r="H27" s="101"/>
      <c r="I27" s="101"/>
      <c r="J27" s="101"/>
      <c r="K27" s="101"/>
      <c r="L27" s="101"/>
    </row>
    <row r="28" spans="1:12" s="99" customFormat="1" ht="14.25" customHeight="1" x14ac:dyDescent="0.2">
      <c r="A28" s="134">
        <f>SUM(Suppe!A10)</f>
        <v>2.16</v>
      </c>
      <c r="B28" s="135" t="str">
        <f>Suppe!B10</f>
        <v>Kg</v>
      </c>
      <c r="C28" s="136" t="str">
        <f>Suppe!C10</f>
        <v>Saurer Halbrahm</v>
      </c>
      <c r="D28" s="137">
        <f>Suppe!D10</f>
        <v>0</v>
      </c>
      <c r="E28" s="134"/>
      <c r="F28" s="138"/>
      <c r="G28" s="101"/>
      <c r="H28" s="101"/>
      <c r="I28" s="101"/>
      <c r="J28" s="101"/>
      <c r="K28" s="101"/>
      <c r="L28" s="101"/>
    </row>
    <row r="29" spans="1:12" s="99" customFormat="1" ht="14.25" customHeight="1" x14ac:dyDescent="0.2">
      <c r="A29" s="134">
        <f>SUM(Suppe!A11)</f>
        <v>6</v>
      </c>
      <c r="B29" s="135" t="str">
        <f>Suppe!B11</f>
        <v>Pä</v>
      </c>
      <c r="C29" s="136" t="str">
        <f>Suppe!C11</f>
        <v>Randensprossen</v>
      </c>
      <c r="D29" s="137" t="str">
        <f>Suppe!D11</f>
        <v>oder Alfalfa</v>
      </c>
      <c r="E29" s="134"/>
      <c r="F29" s="138"/>
      <c r="G29" s="101"/>
      <c r="H29" s="101"/>
      <c r="I29" s="101"/>
      <c r="J29" s="101"/>
      <c r="K29" s="101"/>
      <c r="L29" s="101"/>
    </row>
    <row r="30" spans="1:12" s="99" customFormat="1" ht="14.25" customHeight="1" x14ac:dyDescent="0.2">
      <c r="A30" s="134">
        <f>SUM(Suppe!A12)</f>
        <v>0</v>
      </c>
      <c r="B30" s="135">
        <f>Suppe!B12</f>
        <v>0</v>
      </c>
      <c r="C30" s="136">
        <f>Suppe!C12</f>
        <v>0</v>
      </c>
      <c r="D30" s="137">
        <f>Suppe!D12</f>
        <v>0</v>
      </c>
      <c r="E30" s="134"/>
      <c r="F30" s="138"/>
      <c r="G30" s="101"/>
      <c r="H30" s="101"/>
      <c r="I30" s="101"/>
      <c r="J30" s="101"/>
      <c r="K30" s="101"/>
      <c r="L30" s="101"/>
    </row>
    <row r="31" spans="1:12" s="99" customFormat="1" ht="14.25" customHeight="1" x14ac:dyDescent="0.2">
      <c r="A31" s="134">
        <f>SUM(Suppe!A13)</f>
        <v>0</v>
      </c>
      <c r="B31" s="135">
        <f>Suppe!B13</f>
        <v>0</v>
      </c>
      <c r="C31" s="136" t="str">
        <f>Suppe!C13</f>
        <v>Salz, Cayennepfeffer</v>
      </c>
      <c r="D31" s="137">
        <f>Suppe!D13</f>
        <v>0</v>
      </c>
      <c r="E31" s="134"/>
      <c r="F31" s="138"/>
      <c r="G31" s="101"/>
      <c r="H31" s="101"/>
      <c r="I31" s="101"/>
      <c r="J31" s="101"/>
      <c r="K31" s="101"/>
      <c r="L31" s="101"/>
    </row>
    <row r="32" spans="1:12" s="99" customFormat="1" ht="14.25" customHeight="1" x14ac:dyDescent="0.2">
      <c r="A32" s="134">
        <f>SUM(Suppe!A14)</f>
        <v>0</v>
      </c>
      <c r="B32" s="135">
        <f>Suppe!B14</f>
        <v>0</v>
      </c>
      <c r="C32" s="136">
        <f>Suppe!C14</f>
        <v>0</v>
      </c>
      <c r="D32" s="137">
        <f>Suppe!D14</f>
        <v>0</v>
      </c>
      <c r="E32" s="134"/>
      <c r="F32" s="138"/>
      <c r="G32" s="101"/>
      <c r="H32" s="101"/>
      <c r="I32" s="101"/>
      <c r="J32" s="101"/>
      <c r="K32" s="101"/>
      <c r="L32" s="101"/>
    </row>
    <row r="33" spans="1:12" s="99" customFormat="1" ht="14.25" customHeight="1" x14ac:dyDescent="0.2">
      <c r="A33" s="106">
        <f>SUM(Suppe!A15)</f>
        <v>1.2</v>
      </c>
      <c r="B33" s="107" t="str">
        <f>Suppe!B15</f>
        <v>Kg</v>
      </c>
      <c r="C33" s="108" t="str">
        <f>Suppe!C15</f>
        <v>Blätterteig</v>
      </c>
      <c r="D33" s="104">
        <f>Suppe!D15</f>
        <v>0</v>
      </c>
      <c r="E33" s="109"/>
      <c r="G33" s="101"/>
      <c r="H33" s="101"/>
      <c r="I33" s="101"/>
      <c r="J33" s="101"/>
      <c r="K33" s="101"/>
      <c r="L33" s="101"/>
    </row>
    <row r="34" spans="1:12" s="99" customFormat="1" ht="14.25" customHeight="1" x14ac:dyDescent="0.2">
      <c r="A34" s="106">
        <f>SUM(Suppe!A16)</f>
        <v>12</v>
      </c>
      <c r="B34" s="107" t="str">
        <f>Suppe!B16</f>
        <v>EL</v>
      </c>
      <c r="C34" s="108" t="str">
        <f>Suppe!C16</f>
        <v>Mohnsamen</v>
      </c>
      <c r="D34" s="104">
        <f>Suppe!D16</f>
        <v>0</v>
      </c>
      <c r="E34" s="109"/>
      <c r="G34" s="101"/>
      <c r="H34" s="101"/>
      <c r="I34" s="101"/>
      <c r="J34" s="101"/>
      <c r="K34" s="101"/>
      <c r="L34" s="101"/>
    </row>
    <row r="35" spans="1:12" s="99" customFormat="1" ht="14.25" customHeight="1" x14ac:dyDescent="0.2">
      <c r="A35" s="106">
        <f>SUM(Suppe!A17)</f>
        <v>12</v>
      </c>
      <c r="B35" s="107" t="str">
        <f>Suppe!B17</f>
        <v>EL</v>
      </c>
      <c r="C35" s="108" t="str">
        <f>Suppe!C17</f>
        <v>Puderzucker</v>
      </c>
      <c r="D35" s="104">
        <f>Suppe!D17</f>
        <v>0</v>
      </c>
      <c r="E35" s="109"/>
      <c r="G35" s="101"/>
      <c r="H35" s="101"/>
      <c r="I35" s="101"/>
      <c r="J35" s="101"/>
      <c r="K35" s="101"/>
      <c r="L35" s="101"/>
    </row>
    <row r="36" spans="1:12" s="99" customFormat="1" ht="14.25" customHeight="1" x14ac:dyDescent="0.2">
      <c r="A36" s="106">
        <f>SUM(Suppe!A18)</f>
        <v>0</v>
      </c>
      <c r="B36" s="107">
        <f>Suppe!B18</f>
        <v>0</v>
      </c>
      <c r="C36" s="108">
        <f>Suppe!C18</f>
        <v>0</v>
      </c>
      <c r="D36" s="104">
        <f>Suppe!D18</f>
        <v>0</v>
      </c>
      <c r="E36" s="109"/>
      <c r="G36" s="101"/>
      <c r="H36" s="101"/>
      <c r="I36" s="101"/>
      <c r="J36" s="101"/>
      <c r="K36" s="101"/>
      <c r="L36" s="101"/>
    </row>
    <row r="37" spans="1:12" s="99" customFormat="1" ht="14.25" customHeight="1" x14ac:dyDescent="0.2">
      <c r="A37" s="106">
        <f>SUM(Suppe!A19)</f>
        <v>0</v>
      </c>
      <c r="B37" s="107">
        <f>Suppe!B19</f>
        <v>0</v>
      </c>
      <c r="C37" s="108" t="str">
        <f>Suppe!C19</f>
        <v>Mehl zum Auswallen</v>
      </c>
      <c r="D37" s="104">
        <f>Suppe!D19</f>
        <v>0</v>
      </c>
      <c r="E37" s="109"/>
      <c r="G37" s="101"/>
      <c r="H37" s="101"/>
      <c r="I37" s="101"/>
      <c r="J37" s="101"/>
      <c r="K37" s="101"/>
      <c r="L37" s="101"/>
    </row>
    <row r="38" spans="1:12" s="99" customFormat="1" ht="14.25" customHeight="1" x14ac:dyDescent="0.2">
      <c r="A38" s="106">
        <f>SUM(Suppe!A20)</f>
        <v>0</v>
      </c>
      <c r="B38" s="110">
        <f>Suppe!B20</f>
        <v>0</v>
      </c>
      <c r="C38" s="108">
        <f>Suppe!C20</f>
        <v>0</v>
      </c>
      <c r="D38" s="104">
        <f>Suppe!D20</f>
        <v>0</v>
      </c>
      <c r="E38" s="111"/>
      <c r="G38" s="101"/>
      <c r="H38" s="101"/>
      <c r="I38" s="101"/>
      <c r="J38" s="101"/>
      <c r="K38" s="101"/>
      <c r="L38" s="101"/>
    </row>
    <row r="39" spans="1:12" s="99" customFormat="1" ht="14.25" customHeight="1" x14ac:dyDescent="0.2">
      <c r="A39" s="94" t="str">
        <f>Hauptgang!A2</f>
        <v>Kalbsfilet mit Anislack und Avocado-Ananas-Salsa</v>
      </c>
      <c r="B39" s="95"/>
      <c r="C39" s="96"/>
      <c r="D39" s="97" t="s">
        <v>8</v>
      </c>
      <c r="E39" s="98"/>
    </row>
    <row r="40" spans="1:12" s="99" customFormat="1" ht="14.25" customHeight="1" x14ac:dyDescent="0.2">
      <c r="A40" s="106">
        <f>SUM(Hauptgang!A4)</f>
        <v>7.2</v>
      </c>
      <c r="B40" s="107" t="str">
        <f>Hauptgang!B4</f>
        <v>Kg</v>
      </c>
      <c r="C40" s="108" t="str">
        <f>Hauptgang!C4</f>
        <v>Kalbsfilet (Mittelstück)</v>
      </c>
      <c r="D40" s="104" t="str">
        <f>Hauptgang!D4</f>
        <v>gleichmässig rund</v>
      </c>
      <c r="E40" s="109"/>
      <c r="G40" s="101"/>
      <c r="H40" s="101"/>
      <c r="I40" s="101"/>
      <c r="J40" s="101"/>
      <c r="K40" s="101"/>
      <c r="L40" s="101"/>
    </row>
    <row r="41" spans="1:12" s="99" customFormat="1" ht="14.25" customHeight="1" x14ac:dyDescent="0.2">
      <c r="A41" s="106">
        <f>SUM(Hauptgang!A7)</f>
        <v>0</v>
      </c>
      <c r="B41" s="107">
        <f>Hauptgang!B7</f>
        <v>0</v>
      </c>
      <c r="C41" s="146" t="str">
        <f>Hauptgang!C7</f>
        <v>Ananasmarinade:</v>
      </c>
      <c r="D41" s="104">
        <f>Hauptgang!D7</f>
        <v>0</v>
      </c>
      <c r="E41" s="109"/>
      <c r="G41" s="101"/>
      <c r="H41" s="101"/>
      <c r="I41" s="101"/>
      <c r="J41" s="101"/>
      <c r="K41" s="101"/>
      <c r="L41" s="101"/>
    </row>
    <row r="42" spans="1:12" s="99" customFormat="1" ht="14.25" customHeight="1" x14ac:dyDescent="0.2">
      <c r="A42" s="106">
        <f>SUM(Hauptgang!A8)</f>
        <v>48</v>
      </c>
      <c r="B42" s="107" t="str">
        <f>Hauptgang!B8</f>
        <v>TL</v>
      </c>
      <c r="C42" s="108" t="str">
        <f>Hauptgang!C8</f>
        <v>Sherry</v>
      </c>
      <c r="D42" s="104">
        <f>Hauptgang!D8</f>
        <v>0</v>
      </c>
      <c r="E42" s="109"/>
      <c r="G42" s="101"/>
      <c r="H42" s="101"/>
      <c r="I42" s="101"/>
      <c r="J42" s="101"/>
      <c r="K42" s="101"/>
      <c r="L42" s="101"/>
    </row>
    <row r="43" spans="1:12" s="99" customFormat="1" ht="14.25" customHeight="1" x14ac:dyDescent="0.2">
      <c r="A43" s="106">
        <f>SUM(Hauptgang!A9)</f>
        <v>48</v>
      </c>
      <c r="B43" s="107" t="str">
        <f>Hauptgang!B9</f>
        <v>EL</v>
      </c>
      <c r="C43" s="108" t="str">
        <f>Hauptgang!C9</f>
        <v>Sojasauce</v>
      </c>
      <c r="D43" s="104">
        <f>Hauptgang!D9</f>
        <v>0</v>
      </c>
      <c r="E43" s="109"/>
      <c r="G43" s="101"/>
      <c r="H43" s="101"/>
      <c r="I43" s="101"/>
      <c r="J43" s="101"/>
      <c r="K43" s="101"/>
      <c r="L43" s="101"/>
    </row>
    <row r="44" spans="1:12" s="99" customFormat="1" ht="14.25" customHeight="1" x14ac:dyDescent="0.2">
      <c r="A44" s="106">
        <f>SUM(Hauptgang!A10)</f>
        <v>12</v>
      </c>
      <c r="B44" s="107" t="str">
        <f>Hauptgang!B10</f>
        <v>TL</v>
      </c>
      <c r="C44" s="108" t="str">
        <f>Hauptgang!C10</f>
        <v>Salz</v>
      </c>
      <c r="D44" s="104">
        <f>Hauptgang!D10</f>
        <v>0</v>
      </c>
      <c r="E44" s="109"/>
      <c r="G44" s="101"/>
      <c r="H44" s="101"/>
      <c r="I44" s="101"/>
      <c r="J44" s="101"/>
      <c r="K44" s="101"/>
      <c r="L44" s="101"/>
    </row>
    <row r="45" spans="1:12" s="99" customFormat="1" ht="14.25" customHeight="1" x14ac:dyDescent="0.2">
      <c r="A45" s="106">
        <f>SUM(Hauptgang!A11)</f>
        <v>48</v>
      </c>
      <c r="B45" s="107" t="str">
        <f>Hauptgang!B11</f>
        <v>EL</v>
      </c>
      <c r="C45" s="108" t="str">
        <f>Hauptgang!C11</f>
        <v>Zucker</v>
      </c>
      <c r="D45" s="104">
        <f>Hauptgang!D11</f>
        <v>0</v>
      </c>
      <c r="E45" s="109"/>
      <c r="G45" s="101"/>
      <c r="H45" s="101"/>
      <c r="I45" s="101"/>
      <c r="J45" s="101"/>
      <c r="K45" s="101"/>
      <c r="L45" s="101"/>
    </row>
    <row r="46" spans="1:12" s="99" customFormat="1" ht="14.25" customHeight="1" x14ac:dyDescent="0.2">
      <c r="A46" s="106">
        <f>SUM(Hauptgang!A12)</f>
        <v>12</v>
      </c>
      <c r="B46" s="107" t="str">
        <f>Hauptgang!B12</f>
        <v>TL</v>
      </c>
      <c r="C46" s="108" t="str">
        <f>Hauptgang!C12</f>
        <v>Anis</v>
      </c>
      <c r="D46" s="104" t="str">
        <f>Hauptgang!D12</f>
        <v>frisch und gemahlen</v>
      </c>
      <c r="E46" s="109"/>
      <c r="G46" s="101"/>
      <c r="H46" s="101"/>
      <c r="I46" s="101"/>
      <c r="J46" s="101"/>
      <c r="K46" s="101"/>
      <c r="L46" s="101"/>
    </row>
    <row r="47" spans="1:12" s="99" customFormat="1" ht="14.25" customHeight="1" x14ac:dyDescent="0.2">
      <c r="A47" s="106">
        <f>SUM(Hauptgang!A13)</f>
        <v>0</v>
      </c>
      <c r="B47" s="107">
        <f>Hauptgang!B13</f>
        <v>0</v>
      </c>
      <c r="C47" s="146" t="str">
        <f>Hauptgang!C13</f>
        <v>Avocadocrème:</v>
      </c>
      <c r="D47" s="104">
        <f>Hauptgang!D13</f>
        <v>0</v>
      </c>
      <c r="E47" s="109"/>
      <c r="G47" s="101"/>
      <c r="H47" s="101"/>
      <c r="I47" s="101"/>
      <c r="J47" s="101"/>
      <c r="K47" s="101"/>
      <c r="L47" s="101"/>
    </row>
    <row r="48" spans="1:12" s="99" customFormat="1" ht="14.25" customHeight="1" x14ac:dyDescent="0.2">
      <c r="A48" s="106">
        <f>SUM(Hauptgang!A14)</f>
        <v>12</v>
      </c>
      <c r="B48" s="107" t="str">
        <f>Hauptgang!B14</f>
        <v>Stk.</v>
      </c>
      <c r="C48" s="108" t="str">
        <f>Hauptgang!C14</f>
        <v>reife Avocado</v>
      </c>
      <c r="D48" s="104" t="str">
        <f>Hauptgang!D14</f>
        <v>geschält, entkernt</v>
      </c>
      <c r="E48" s="109"/>
      <c r="G48" s="101"/>
      <c r="H48" s="101"/>
      <c r="I48" s="101"/>
      <c r="J48" s="101"/>
      <c r="K48" s="101"/>
      <c r="L48" s="101"/>
    </row>
    <row r="49" spans="1:12" s="99" customFormat="1" ht="14.25" customHeight="1" x14ac:dyDescent="0.2">
      <c r="A49" s="106">
        <f>SUM(Hauptgang!A15)</f>
        <v>12</v>
      </c>
      <c r="B49" s="107" t="str">
        <f>Hauptgang!B15</f>
        <v>Stk.</v>
      </c>
      <c r="C49" s="108" t="str">
        <f>Hauptgang!C15</f>
        <v>grüne Chili</v>
      </c>
      <c r="D49" s="104" t="str">
        <f>Hauptgang!D15</f>
        <v>entkernt und fein gewürfelt</v>
      </c>
      <c r="E49" s="109"/>
      <c r="G49" s="101"/>
      <c r="H49" s="101"/>
      <c r="I49" s="101"/>
      <c r="J49" s="101"/>
      <c r="K49" s="101"/>
      <c r="L49" s="101"/>
    </row>
    <row r="50" spans="1:12" s="99" customFormat="1" ht="14.25" customHeight="1" x14ac:dyDescent="0.2">
      <c r="A50" s="106">
        <f>SUM(Hauptgang!A16)</f>
        <v>6</v>
      </c>
      <c r="B50" s="107" t="str">
        <f>Hauptgang!B16</f>
        <v>Stk.</v>
      </c>
      <c r="C50" s="108" t="str">
        <f>Hauptgang!C16</f>
        <v>unbehandelte Zitrone</v>
      </c>
      <c r="D50" s="104" t="str">
        <f>Hauptgang!D16</f>
        <v>Saft und abgeriebene Schale</v>
      </c>
      <c r="E50" s="109"/>
      <c r="G50" s="101"/>
      <c r="H50" s="101"/>
      <c r="I50" s="101"/>
      <c r="J50" s="101"/>
      <c r="K50" s="101"/>
      <c r="L50" s="101"/>
    </row>
    <row r="51" spans="1:12" s="99" customFormat="1" ht="14.25" customHeight="1" x14ac:dyDescent="0.2">
      <c r="A51" s="106">
        <f>SUM(Hauptgang!A17)</f>
        <v>24</v>
      </c>
      <c r="B51" s="107" t="str">
        <f>Hauptgang!B17</f>
        <v>EL</v>
      </c>
      <c r="C51" s="108" t="str">
        <f>Hauptgang!C17</f>
        <v>Crème fraiche</v>
      </c>
      <c r="D51" s="104">
        <f>Hauptgang!D17</f>
        <v>0</v>
      </c>
      <c r="E51" s="109"/>
      <c r="G51" s="101"/>
      <c r="H51" s="101"/>
      <c r="I51" s="101"/>
      <c r="J51" s="101"/>
      <c r="K51" s="101"/>
      <c r="L51" s="101"/>
    </row>
    <row r="52" spans="1:12" s="99" customFormat="1" ht="14.25" customHeight="1" x14ac:dyDescent="0.2">
      <c r="A52" s="106">
        <f>SUM(Hauptgang!A18)</f>
        <v>12</v>
      </c>
      <c r="B52" s="107" t="str">
        <f>Hauptgang!B18</f>
        <v>MSP</v>
      </c>
      <c r="C52" s="108" t="str">
        <f>Hauptgang!C18</f>
        <v>Anis</v>
      </c>
      <c r="D52" s="104" t="str">
        <f>Hauptgang!D18</f>
        <v>frisch und gemahlen, Messerspitze</v>
      </c>
      <c r="E52" s="109"/>
      <c r="G52" s="101"/>
      <c r="H52" s="101"/>
      <c r="I52" s="101"/>
      <c r="J52" s="101"/>
      <c r="K52" s="101"/>
      <c r="L52" s="101"/>
    </row>
    <row r="53" spans="1:12" s="99" customFormat="1" ht="14.25" customHeight="1" x14ac:dyDescent="0.2">
      <c r="A53" s="106">
        <f>SUM(Hauptgang!A19)</f>
        <v>0</v>
      </c>
      <c r="B53" s="107">
        <f>Hauptgang!B19</f>
        <v>0</v>
      </c>
      <c r="C53" s="108" t="str">
        <f>Hauptgang!C19</f>
        <v>Salz</v>
      </c>
      <c r="D53" s="104" t="str">
        <f>Hauptgang!D19</f>
        <v>nach Belieben</v>
      </c>
      <c r="E53" s="109"/>
      <c r="G53" s="101"/>
      <c r="H53" s="101"/>
      <c r="I53" s="101"/>
      <c r="J53" s="101"/>
      <c r="K53" s="101"/>
      <c r="L53" s="101"/>
    </row>
    <row r="54" spans="1:12" s="99" customFormat="1" ht="14.25" customHeight="1" x14ac:dyDescent="0.2">
      <c r="A54" s="106">
        <f>SUM(Hauptgang!A20)</f>
        <v>0</v>
      </c>
      <c r="B54" s="107">
        <f>Hauptgang!B20</f>
        <v>0</v>
      </c>
      <c r="C54" s="146" t="str">
        <f>Hauptgang!C20</f>
        <v>Avocado-Ananas-Salsa:</v>
      </c>
      <c r="D54" s="104">
        <f>Hauptgang!D20</f>
        <v>0</v>
      </c>
      <c r="E54" s="109"/>
      <c r="G54" s="101"/>
      <c r="H54" s="101"/>
      <c r="I54" s="101"/>
      <c r="J54" s="101"/>
      <c r="K54" s="101"/>
      <c r="L54" s="101"/>
    </row>
    <row r="55" spans="1:12" s="99" customFormat="1" ht="14.25" customHeight="1" x14ac:dyDescent="0.2">
      <c r="A55" s="106">
        <f>SUM(Hauptgang!A21)</f>
        <v>12</v>
      </c>
      <c r="B55" s="107" t="str">
        <f>Hauptgang!B21</f>
        <v>Stk.</v>
      </c>
      <c r="C55" s="108" t="str">
        <f>Hauptgang!C21</f>
        <v>Avocado</v>
      </c>
      <c r="D55" s="104" t="str">
        <f>Hauptgang!D21</f>
        <v>fein gewürfelt</v>
      </c>
      <c r="E55" s="109"/>
      <c r="G55" s="101"/>
      <c r="H55" s="101"/>
      <c r="I55" s="101"/>
      <c r="J55" s="101"/>
      <c r="K55" s="101"/>
      <c r="L55" s="101"/>
    </row>
    <row r="56" spans="1:12" s="99" customFormat="1" ht="14.25" customHeight="1" x14ac:dyDescent="0.2">
      <c r="A56" s="106">
        <f>SUM(Hauptgang!A22)</f>
        <v>3</v>
      </c>
      <c r="B56" s="107" t="str">
        <f>Hauptgang!B22</f>
        <v>Stk.</v>
      </c>
      <c r="C56" s="108" t="str">
        <f>Hauptgang!C22</f>
        <v xml:space="preserve">Ananas  </v>
      </c>
      <c r="D56" s="104" t="str">
        <f>Hauptgang!D22</f>
        <v>fein gewürfelt</v>
      </c>
      <c r="E56" s="109"/>
      <c r="G56" s="101"/>
      <c r="H56" s="101"/>
      <c r="I56" s="101"/>
      <c r="J56" s="101"/>
      <c r="K56" s="101"/>
      <c r="L56" s="101"/>
    </row>
    <row r="57" spans="1:12" s="99" customFormat="1" ht="14.25" customHeight="1" x14ac:dyDescent="0.2">
      <c r="A57" s="106">
        <f>SUM(Hauptgang!A23)</f>
        <v>12</v>
      </c>
      <c r="B57" s="107" t="str">
        <f>Hauptgang!B23</f>
        <v>Stk.</v>
      </c>
      <c r="C57" s="108" t="str">
        <f>Hauptgang!C23</f>
        <v>grüne Chili</v>
      </c>
      <c r="D57" s="104" t="str">
        <f>Hauptgang!D23</f>
        <v>entkernt und fein gewürfelt</v>
      </c>
      <c r="E57" s="109"/>
      <c r="G57" s="101"/>
      <c r="H57" s="101"/>
      <c r="I57" s="101"/>
      <c r="J57" s="101"/>
      <c r="K57" s="101"/>
      <c r="L57" s="101"/>
    </row>
    <row r="58" spans="1:12" s="99" customFormat="1" ht="14.25" customHeight="1" x14ac:dyDescent="0.2">
      <c r="A58" s="106">
        <f>SUM(Hauptgang!A24)</f>
        <v>24</v>
      </c>
      <c r="B58" s="107" t="str">
        <f>Hauptgang!B24</f>
        <v>Stk.</v>
      </c>
      <c r="C58" s="108" t="str">
        <f>Hauptgang!C24</f>
        <v>Frühlingszwiebeln</v>
      </c>
      <c r="D58" s="104" t="str">
        <f>Hauptgang!D24</f>
        <v>fein gewürfelt</v>
      </c>
      <c r="E58" s="109"/>
      <c r="G58" s="101"/>
      <c r="H58" s="101"/>
      <c r="I58" s="101"/>
      <c r="J58" s="101"/>
      <c r="K58" s="101"/>
      <c r="L58" s="101"/>
    </row>
    <row r="59" spans="1:12" s="99" customFormat="1" ht="14.25" customHeight="1" x14ac:dyDescent="0.2">
      <c r="A59" s="106">
        <f>SUM(Hauptgang!A25)</f>
        <v>24</v>
      </c>
      <c r="B59" s="107" t="str">
        <f>Hauptgang!B25</f>
        <v>Stk.</v>
      </c>
      <c r="C59" s="108" t="str">
        <f>Hauptgang!C25</f>
        <v>Limetten</v>
      </c>
      <c r="D59" s="104" t="str">
        <f>Hauptgang!D25</f>
        <v>Saft und abgeriebene Schale</v>
      </c>
      <c r="E59" s="109"/>
      <c r="G59" s="101"/>
      <c r="H59" s="101"/>
      <c r="I59" s="101"/>
      <c r="J59" s="101"/>
      <c r="K59" s="101"/>
      <c r="L59" s="101"/>
    </row>
    <row r="60" spans="1:12" s="99" customFormat="1" ht="14.25" customHeight="1" x14ac:dyDescent="0.2">
      <c r="A60" s="106">
        <f>SUM(Hauptgang!A26)</f>
        <v>0</v>
      </c>
      <c r="B60" s="107">
        <f>Hauptgang!B26</f>
        <v>0</v>
      </c>
      <c r="C60" s="108" t="str">
        <f>Hauptgang!C26</f>
        <v>Salz</v>
      </c>
      <c r="D60" s="104" t="str">
        <f>Hauptgang!D26</f>
        <v>nach Belieben</v>
      </c>
      <c r="E60" s="109"/>
      <c r="G60" s="101"/>
      <c r="H60" s="101"/>
      <c r="I60" s="101"/>
      <c r="J60" s="101"/>
      <c r="K60" s="101"/>
      <c r="L60" s="101"/>
    </row>
    <row r="61" spans="1:12" s="99" customFormat="1" ht="14.25" customHeight="1" x14ac:dyDescent="0.2">
      <c r="A61" s="113">
        <f>SUM(Hauptgang!A27)</f>
        <v>12</v>
      </c>
      <c r="B61" s="110" t="str">
        <f>Hauptgang!B27</f>
        <v>TL</v>
      </c>
      <c r="C61" s="114" t="str">
        <f>Hauptgang!C27</f>
        <v>Zucker</v>
      </c>
      <c r="D61" s="115">
        <f>Hauptgang!D27</f>
        <v>0</v>
      </c>
      <c r="E61" s="111"/>
      <c r="G61" s="101"/>
      <c r="H61" s="101"/>
      <c r="I61" s="101"/>
      <c r="J61" s="101"/>
      <c r="K61" s="101"/>
      <c r="L61" s="101"/>
    </row>
    <row r="62" spans="1:12" s="99" customFormat="1" ht="14.25" customHeight="1" x14ac:dyDescent="0.2">
      <c r="A62" s="94" t="str">
        <f>Vorspeise2!A2</f>
        <v>Steinbuttfilet auf Tomaten-Basilikum-Risotto</v>
      </c>
      <c r="B62" s="95"/>
      <c r="C62" s="96"/>
      <c r="D62" s="97" t="s">
        <v>8</v>
      </c>
      <c r="E62" s="98"/>
    </row>
    <row r="63" spans="1:12" s="99" customFormat="1" ht="14.25" customHeight="1" x14ac:dyDescent="0.2">
      <c r="A63" s="106">
        <f>Vorspeise2!A4</f>
        <v>18</v>
      </c>
      <c r="B63" s="107" t="str">
        <f>Vorspeise2!B4</f>
        <v>EL</v>
      </c>
      <c r="C63" s="108" t="str">
        <f>Vorspeise2!C4</f>
        <v>Olivenöl</v>
      </c>
      <c r="D63" s="104">
        <f>Vorspeise2!D4</f>
        <v>0</v>
      </c>
      <c r="E63" s="109"/>
      <c r="G63" s="101"/>
      <c r="H63" s="101"/>
      <c r="I63" s="101"/>
      <c r="J63" s="101"/>
      <c r="K63" s="101"/>
      <c r="L63" s="101"/>
    </row>
    <row r="64" spans="1:12" s="99" customFormat="1" ht="14.25" customHeight="1" x14ac:dyDescent="0.2">
      <c r="A64" s="106">
        <f>Vorspeise2!A5</f>
        <v>12</v>
      </c>
      <c r="B64" s="107" t="str">
        <f>Vorspeise2!B5</f>
        <v>Stk.</v>
      </c>
      <c r="C64" s="108" t="str">
        <f>Vorspeise2!C5</f>
        <v>Schalotten geschält</v>
      </c>
      <c r="D64" s="104" t="str">
        <f>Vorspeise2!D5</f>
        <v>fein gehackt</v>
      </c>
      <c r="E64" s="109"/>
      <c r="G64" s="101"/>
      <c r="H64" s="101"/>
      <c r="I64" s="101"/>
      <c r="J64" s="101"/>
      <c r="K64" s="101"/>
      <c r="L64" s="101"/>
    </row>
    <row r="65" spans="1:12" s="99" customFormat="1" ht="14.25" customHeight="1" x14ac:dyDescent="0.2">
      <c r="A65" s="106">
        <f>Vorspeise2!A6</f>
        <v>1.2</v>
      </c>
      <c r="B65" s="107" t="str">
        <f>Vorspeise2!B6</f>
        <v>Kg</v>
      </c>
      <c r="C65" s="108" t="str">
        <f>Vorspeise2!C6</f>
        <v>Risottoreis (Arborio)</v>
      </c>
      <c r="D65" s="104">
        <f>Vorspeise2!D6</f>
        <v>0</v>
      </c>
      <c r="E65" s="109"/>
      <c r="G65" s="101"/>
      <c r="H65" s="101"/>
      <c r="I65" s="101"/>
      <c r="J65" s="101"/>
      <c r="K65" s="101"/>
      <c r="L65" s="101"/>
    </row>
    <row r="66" spans="1:12" s="99" customFormat="1" ht="14.25" customHeight="1" x14ac:dyDescent="0.2">
      <c r="A66" s="106">
        <f>Vorspeise2!A7</f>
        <v>0</v>
      </c>
      <c r="B66" s="107">
        <f>Vorspeise2!B7</f>
        <v>0</v>
      </c>
      <c r="C66" s="108" t="str">
        <f>Vorspeise2!C7</f>
        <v>Salz</v>
      </c>
      <c r="D66" s="104">
        <f>Vorspeise2!D7</f>
        <v>0</v>
      </c>
      <c r="E66" s="109"/>
      <c r="G66" s="101"/>
      <c r="H66" s="101"/>
      <c r="I66" s="101"/>
      <c r="J66" s="101"/>
      <c r="K66" s="101"/>
      <c r="L66" s="101"/>
    </row>
    <row r="67" spans="1:12" s="99" customFormat="1" ht="14.25" customHeight="1" x14ac:dyDescent="0.2">
      <c r="A67" s="106">
        <f>Vorspeise2!A8</f>
        <v>0.78</v>
      </c>
      <c r="B67" s="107" t="str">
        <f>Vorspeise2!B8</f>
        <v>Lt</v>
      </c>
      <c r="C67" s="108" t="str">
        <f>Vorspeise2!C8</f>
        <v>Weisswein</v>
      </c>
      <c r="D67" s="104" t="str">
        <f>Vorspeise2!D8</f>
        <v>erwärmt</v>
      </c>
      <c r="E67" s="109"/>
      <c r="G67" s="101"/>
      <c r="H67" s="101"/>
      <c r="I67" s="101"/>
      <c r="J67" s="101"/>
      <c r="K67" s="101"/>
      <c r="L67" s="101"/>
    </row>
    <row r="68" spans="1:12" s="99" customFormat="1" ht="14.25" customHeight="1" x14ac:dyDescent="0.2">
      <c r="A68" s="106">
        <f>Vorspeise2!A9</f>
        <v>3</v>
      </c>
      <c r="B68" s="107" t="str">
        <f>Vorspeise2!B9</f>
        <v>Lt</v>
      </c>
      <c r="C68" s="108" t="str">
        <f>Vorspeise2!C9</f>
        <v>Fischfonds</v>
      </c>
      <c r="D68" s="104" t="str">
        <f>Vorspeise2!D9</f>
        <v>erwärmt</v>
      </c>
      <c r="E68" s="109"/>
      <c r="G68" s="101"/>
      <c r="H68" s="101"/>
      <c r="I68" s="101"/>
      <c r="J68" s="101"/>
      <c r="K68" s="101"/>
      <c r="L68" s="101"/>
    </row>
    <row r="69" spans="1:12" s="99" customFormat="1" ht="14.25" customHeight="1" x14ac:dyDescent="0.2">
      <c r="A69" s="106">
        <f>Vorspeise2!A10</f>
        <v>24</v>
      </c>
      <c r="B69" s="107" t="str">
        <f>Vorspeise2!B10</f>
        <v>Stk.</v>
      </c>
      <c r="C69" s="108" t="str">
        <f>Vorspeise2!C10</f>
        <v>grosse Rispentomaten</v>
      </c>
      <c r="D69" s="104">
        <f>Vorspeise2!D10</f>
        <v>0</v>
      </c>
      <c r="E69" s="109"/>
      <c r="G69" s="101"/>
      <c r="H69" s="101"/>
      <c r="I69" s="101"/>
      <c r="J69" s="101"/>
      <c r="K69" s="101"/>
      <c r="L69" s="101"/>
    </row>
    <row r="70" spans="1:12" s="99" customFormat="1" ht="14.25" customHeight="1" x14ac:dyDescent="0.2">
      <c r="A70" s="106">
        <f>Vorspeise2!A11</f>
        <v>12</v>
      </c>
      <c r="B70" s="107" t="str">
        <f>Vorspeise2!B11</f>
        <v>EL</v>
      </c>
      <c r="C70" s="108" t="str">
        <f>Vorspeise2!C11</f>
        <v>geriebener Parmesan</v>
      </c>
      <c r="D70" s="104">
        <f>Vorspeise2!D11</f>
        <v>0</v>
      </c>
      <c r="E70" s="109"/>
      <c r="G70" s="101"/>
      <c r="H70" s="101"/>
      <c r="I70" s="101"/>
      <c r="J70" s="101"/>
      <c r="K70" s="101"/>
      <c r="L70" s="101"/>
    </row>
    <row r="71" spans="1:12" s="99" customFormat="1" ht="14.25" customHeight="1" x14ac:dyDescent="0.2">
      <c r="A71" s="106">
        <f>Vorspeise2!A12</f>
        <v>6</v>
      </c>
      <c r="B71" s="107" t="str">
        <f>Vorspeise2!B12</f>
        <v>Bund</v>
      </c>
      <c r="C71" s="108" t="str">
        <f>Vorspeise2!C12</f>
        <v>Basilikum</v>
      </c>
      <c r="D71" s="104" t="str">
        <f>Vorspeise2!D12</f>
        <v>in feine Streifen geschnitten</v>
      </c>
      <c r="E71" s="109"/>
      <c r="G71" s="101"/>
      <c r="H71" s="101"/>
      <c r="I71" s="101"/>
      <c r="J71" s="101"/>
      <c r="K71" s="101"/>
      <c r="L71" s="101"/>
    </row>
    <row r="72" spans="1:12" s="99" customFormat="1" ht="14.25" customHeight="1" x14ac:dyDescent="0.2">
      <c r="A72" s="106">
        <f>Vorspeise2!A13</f>
        <v>0</v>
      </c>
      <c r="B72" s="107">
        <f>Vorspeise2!B13</f>
        <v>0</v>
      </c>
      <c r="C72" s="108" t="str">
        <f>Vorspeise2!C13</f>
        <v>Pfeffer</v>
      </c>
      <c r="D72" s="104">
        <f>Vorspeise2!D13</f>
        <v>0</v>
      </c>
      <c r="E72" s="109"/>
      <c r="G72" s="101"/>
      <c r="H72" s="101"/>
      <c r="I72" s="101"/>
      <c r="J72" s="101"/>
      <c r="K72" s="101"/>
      <c r="L72" s="101"/>
    </row>
    <row r="73" spans="1:12" s="99" customFormat="1" ht="14.25" customHeight="1" x14ac:dyDescent="0.2">
      <c r="A73" s="106">
        <f>Vorspeise2!A14</f>
        <v>48</v>
      </c>
      <c r="B73" s="107" t="str">
        <f>Vorspeise2!B14</f>
        <v>Stk.</v>
      </c>
      <c r="C73" s="108" t="str">
        <f>Vorspeise2!C14</f>
        <v>Steinbuttfilets à 75-90g</v>
      </c>
      <c r="D73" s="104">
        <f>Vorspeise2!D14</f>
        <v>0</v>
      </c>
      <c r="E73" s="109"/>
      <c r="G73" s="101"/>
      <c r="H73" s="101"/>
      <c r="I73" s="101"/>
      <c r="J73" s="101"/>
      <c r="K73" s="101"/>
      <c r="L73" s="101"/>
    </row>
    <row r="74" spans="1:12" s="99" customFormat="1" ht="14.25" customHeight="1" x14ac:dyDescent="0.2">
      <c r="A74" s="106">
        <f>Vorspeise2!A15</f>
        <v>6</v>
      </c>
      <c r="B74" s="107" t="str">
        <f>Vorspeise2!B15</f>
        <v>EL</v>
      </c>
      <c r="C74" s="108" t="str">
        <f>Vorspeise2!C15</f>
        <v>Zitronensaft</v>
      </c>
      <c r="D74" s="104">
        <f>Vorspeise2!D15</f>
        <v>0</v>
      </c>
      <c r="E74" s="109"/>
      <c r="G74" s="101"/>
      <c r="H74" s="101"/>
      <c r="I74" s="101"/>
      <c r="J74" s="101"/>
      <c r="K74" s="101"/>
      <c r="L74" s="101"/>
    </row>
    <row r="75" spans="1:12" s="99" customFormat="1" ht="14.25" customHeight="1" x14ac:dyDescent="0.2">
      <c r="A75" s="106">
        <f>Vorspeise2!A16</f>
        <v>6</v>
      </c>
      <c r="B75" s="107" t="str">
        <f>Vorspeise2!B16</f>
        <v>EL</v>
      </c>
      <c r="C75" s="108" t="str">
        <f>Vorspeise2!C16</f>
        <v>Olivenöl</v>
      </c>
      <c r="D75" s="104" t="str">
        <f>Vorspeise2!D16</f>
        <v>zum Braten</v>
      </c>
      <c r="E75" s="109"/>
      <c r="G75" s="101"/>
      <c r="H75" s="101"/>
      <c r="I75" s="101"/>
      <c r="J75" s="101"/>
      <c r="K75" s="101"/>
      <c r="L75" s="101"/>
    </row>
    <row r="76" spans="1:12" s="99" customFormat="1" ht="14.25" customHeight="1" x14ac:dyDescent="0.2">
      <c r="A76" s="106">
        <f>Vorspeise2!A17</f>
        <v>12</v>
      </c>
      <c r="B76" s="107" t="str">
        <f>Vorspeise2!B17</f>
        <v>EL</v>
      </c>
      <c r="C76" s="108" t="str">
        <f>Vorspeise2!C17</f>
        <v>Frühlingskräuter mariniert</v>
      </c>
      <c r="D76" s="104">
        <f>Vorspeise2!D17</f>
        <v>0</v>
      </c>
      <c r="E76" s="109"/>
      <c r="G76" s="101"/>
      <c r="H76" s="101"/>
      <c r="I76" s="101"/>
      <c r="J76" s="101"/>
      <c r="K76" s="101"/>
      <c r="L76" s="101"/>
    </row>
    <row r="77" spans="1:12" s="99" customFormat="1" ht="14.25" customHeight="1" x14ac:dyDescent="0.2">
      <c r="A77" s="106">
        <f>Vorspeise2!A18</f>
        <v>0</v>
      </c>
      <c r="B77" s="107">
        <f>Vorspeise2!B18</f>
        <v>0</v>
      </c>
      <c r="C77" s="108">
        <f>Vorspeise2!C18</f>
        <v>0</v>
      </c>
      <c r="D77" s="104">
        <f>Vorspeise2!D18</f>
        <v>0</v>
      </c>
      <c r="E77" s="109"/>
      <c r="G77" s="101"/>
      <c r="H77" s="101"/>
      <c r="I77" s="101"/>
      <c r="J77" s="101"/>
      <c r="K77" s="101"/>
      <c r="L77" s="101"/>
    </row>
    <row r="78" spans="1:12" s="99" customFormat="1" ht="14.25" customHeight="1" x14ac:dyDescent="0.2">
      <c r="A78" s="106">
        <f>Vorspeise2!A19</f>
        <v>0</v>
      </c>
      <c r="B78" s="107">
        <f>Vorspeise2!B19</f>
        <v>0</v>
      </c>
      <c r="C78" s="108">
        <f>Vorspeise2!C19</f>
        <v>0</v>
      </c>
      <c r="D78" s="104">
        <f>Vorspeise2!D19</f>
        <v>0</v>
      </c>
      <c r="E78" s="109"/>
      <c r="G78" s="101"/>
      <c r="H78" s="101"/>
      <c r="I78" s="101"/>
      <c r="J78" s="101"/>
      <c r="K78" s="101"/>
      <c r="L78" s="101"/>
    </row>
    <row r="79" spans="1:12" s="99" customFormat="1" ht="14.25" customHeight="1" x14ac:dyDescent="0.2">
      <c r="A79" s="106">
        <f>Vorspeise2!A20</f>
        <v>0</v>
      </c>
      <c r="B79" s="110">
        <f>Vorspeise2!B20</f>
        <v>0</v>
      </c>
      <c r="C79" s="108">
        <f>Vorspeise2!C20</f>
        <v>0</v>
      </c>
      <c r="D79" s="104">
        <f>Vorspeise2!D20</f>
        <v>0</v>
      </c>
      <c r="E79" s="111"/>
      <c r="G79" s="101"/>
      <c r="H79" s="101"/>
      <c r="I79" s="101"/>
      <c r="J79" s="101"/>
      <c r="K79" s="101"/>
      <c r="L79" s="101"/>
    </row>
    <row r="80" spans="1:12" s="99" customFormat="1" ht="14.25" customHeight="1" x14ac:dyDescent="0.2">
      <c r="A80" s="94" t="str">
        <f>Zwischengang!A2</f>
        <v>Radieschenbrot mit Shiso Quark und Himbeersenf</v>
      </c>
      <c r="B80" s="95"/>
      <c r="C80" s="96"/>
      <c r="D80" s="97"/>
      <c r="E80" s="98"/>
    </row>
    <row r="81" spans="1:12" s="99" customFormat="1" ht="14.25" customHeight="1" x14ac:dyDescent="0.2">
      <c r="A81" s="106">
        <f>SUM(Zwischengang!A4)</f>
        <v>0.6</v>
      </c>
      <c r="B81" s="107" t="str">
        <f>Zwischengang!B4</f>
        <v>Kg</v>
      </c>
      <c r="C81" s="108" t="str">
        <f>Zwischengang!C4</f>
        <v>Senfpulver</v>
      </c>
      <c r="D81" s="104" t="str">
        <f>Zwischengang!D4</f>
        <v xml:space="preserve">(für den Senf reicht eine Menge </v>
      </c>
      <c r="E81" s="109"/>
      <c r="G81" s="101"/>
      <c r="H81" s="101"/>
      <c r="I81" s="101"/>
      <c r="J81" s="101"/>
      <c r="K81" s="101"/>
      <c r="L81" s="101"/>
    </row>
    <row r="82" spans="1:12" s="99" customFormat="1" ht="14.25" customHeight="1" x14ac:dyDescent="0.2">
      <c r="A82" s="106">
        <f>SUM(Zwischengang!A5)</f>
        <v>1.5</v>
      </c>
      <c r="B82" s="107" t="str">
        <f>Zwischengang!B5</f>
        <v>Kg</v>
      </c>
      <c r="C82" s="108" t="str">
        <f>Zwischengang!C5</f>
        <v>Senf</v>
      </c>
      <c r="D82" s="104" t="str">
        <f>Zwischengang!D5</f>
        <v>für 2 Personen vollständig aus)</v>
      </c>
      <c r="E82" s="109"/>
      <c r="G82" s="101"/>
      <c r="H82" s="101"/>
      <c r="I82" s="101"/>
      <c r="J82" s="101"/>
      <c r="K82" s="101"/>
      <c r="L82" s="101"/>
    </row>
    <row r="83" spans="1:12" s="99" customFormat="1" ht="14.25" customHeight="1" x14ac:dyDescent="0.2">
      <c r="A83" s="106">
        <f>SUM(Zwischengang!A6)</f>
        <v>1.2</v>
      </c>
      <c r="B83" s="107" t="str">
        <f>Zwischengang!B6</f>
        <v>Lt</v>
      </c>
      <c r="C83" s="108" t="str">
        <f>Zwischengang!C6</f>
        <v>Apfelessig</v>
      </c>
      <c r="D83" s="104">
        <f>Zwischengang!D6</f>
        <v>0</v>
      </c>
      <c r="E83" s="109"/>
      <c r="G83" s="101"/>
      <c r="H83" s="101"/>
      <c r="I83" s="101"/>
      <c r="J83" s="101"/>
      <c r="K83" s="101"/>
      <c r="L83" s="101"/>
    </row>
    <row r="84" spans="1:12" s="99" customFormat="1" ht="14.25" customHeight="1" x14ac:dyDescent="0.2">
      <c r="A84" s="106">
        <f>SUM(Zwischengang!A7)</f>
        <v>3</v>
      </c>
      <c r="B84" s="107" t="str">
        <f>Zwischengang!B7</f>
        <v>Kg</v>
      </c>
      <c r="C84" s="108" t="str">
        <f>Zwischengang!C7</f>
        <v>Honig</v>
      </c>
      <c r="D84" s="104">
        <f>Zwischengang!D7</f>
        <v>0</v>
      </c>
      <c r="E84" s="109"/>
      <c r="G84" s="101"/>
      <c r="H84" s="101"/>
      <c r="I84" s="101"/>
      <c r="J84" s="101"/>
      <c r="K84" s="101"/>
      <c r="L84" s="101"/>
    </row>
    <row r="85" spans="1:12" s="99" customFormat="1" ht="14.25" customHeight="1" x14ac:dyDescent="0.2">
      <c r="A85" s="106">
        <f>SUM(Zwischengang!A8)</f>
        <v>4.2</v>
      </c>
      <c r="B85" s="107" t="str">
        <f>Zwischengang!B8</f>
        <v>Kg</v>
      </c>
      <c r="C85" s="108" t="str">
        <f>Zwischengang!C8</f>
        <v>Himbeeren</v>
      </c>
      <c r="D85" s="104">
        <f>Zwischengang!D8</f>
        <v>0</v>
      </c>
      <c r="E85" s="109"/>
      <c r="G85" s="101"/>
      <c r="H85" s="101"/>
      <c r="I85" s="101"/>
      <c r="J85" s="101"/>
      <c r="K85" s="101"/>
      <c r="L85" s="101"/>
    </row>
    <row r="86" spans="1:12" s="99" customFormat="1" ht="14.25" customHeight="1" x14ac:dyDescent="0.2">
      <c r="A86" s="106">
        <f>SUM(Zwischengang!A9)</f>
        <v>0</v>
      </c>
      <c r="B86" s="107">
        <f>Zwischengang!B9</f>
        <v>0</v>
      </c>
      <c r="C86" s="108" t="str">
        <f>Zwischengang!C9</f>
        <v xml:space="preserve">1-2 Prisen Szechuanpfeffer, </v>
      </c>
      <c r="D86" s="104" t="str">
        <f>Zwischengang!D9</f>
        <v>gemahlen</v>
      </c>
      <c r="E86" s="109"/>
      <c r="G86" s="101"/>
      <c r="H86" s="101"/>
      <c r="I86" s="101"/>
      <c r="J86" s="101"/>
      <c r="K86" s="101"/>
      <c r="L86" s="101"/>
    </row>
    <row r="87" spans="1:12" s="99" customFormat="1" ht="14.25" customHeight="1" x14ac:dyDescent="0.2">
      <c r="A87" s="106">
        <f>SUM(Zwischengang!A10)</f>
        <v>0</v>
      </c>
      <c r="B87" s="107">
        <f>Zwischengang!B10</f>
        <v>0</v>
      </c>
      <c r="C87" s="108" t="str">
        <f>Zwischengang!C10</f>
        <v>Salz</v>
      </c>
      <c r="D87" s="104">
        <f>Zwischengang!D10</f>
        <v>0</v>
      </c>
      <c r="E87" s="109"/>
      <c r="G87" s="101"/>
      <c r="H87" s="101"/>
      <c r="I87" s="101"/>
      <c r="J87" s="101"/>
      <c r="K87" s="101"/>
      <c r="L87" s="101"/>
    </row>
    <row r="88" spans="1:12" s="99" customFormat="1" ht="14.25" customHeight="1" x14ac:dyDescent="0.2">
      <c r="A88" s="106">
        <f>SUM(Zwischengang!A11)</f>
        <v>12</v>
      </c>
      <c r="B88" s="107" t="str">
        <f>Zwischengang!B11</f>
        <v>Bund</v>
      </c>
      <c r="C88" s="108" t="str">
        <f>Zwischengang!C11</f>
        <v>Radieschen</v>
      </c>
      <c r="D88" s="104">
        <f>Zwischengang!D11</f>
        <v>0</v>
      </c>
      <c r="E88" s="109"/>
      <c r="G88" s="101"/>
      <c r="H88" s="101"/>
      <c r="I88" s="101"/>
      <c r="J88" s="101"/>
      <c r="K88" s="101"/>
      <c r="L88" s="101"/>
    </row>
    <row r="89" spans="1:12" s="99" customFormat="1" ht="14.25" customHeight="1" x14ac:dyDescent="0.2">
      <c r="A89" s="106">
        <f>SUM(Zwischengang!A12)</f>
        <v>3</v>
      </c>
      <c r="B89" s="107" t="str">
        <f>Zwischengang!B12</f>
        <v>Stk</v>
      </c>
      <c r="C89" s="108" t="str">
        <f>Zwischengang!C12</f>
        <v>Quark (20% Fett)</v>
      </c>
      <c r="D89" s="104">
        <f>Zwischengang!D12</f>
        <v>0</v>
      </c>
      <c r="E89" s="109"/>
      <c r="G89" s="101"/>
      <c r="H89" s="101"/>
      <c r="I89" s="101"/>
      <c r="J89" s="101"/>
      <c r="K89" s="101"/>
      <c r="L89" s="101"/>
    </row>
    <row r="90" spans="1:12" s="99" customFormat="1" ht="14.25" customHeight="1" x14ac:dyDescent="0.2">
      <c r="A90" s="106">
        <f>SUM(Zwischengang!A13)</f>
        <v>12</v>
      </c>
      <c r="B90" s="107" t="str">
        <f>Zwischengang!B13</f>
        <v>TL</v>
      </c>
      <c r="C90" s="108" t="str">
        <f>Zwischengang!C13</f>
        <v>Shisopulver (Asialaden)</v>
      </c>
      <c r="D90" s="104">
        <f>Zwischengang!D13</f>
        <v>0</v>
      </c>
      <c r="E90" s="109"/>
      <c r="G90" s="101"/>
      <c r="H90" s="101"/>
      <c r="I90" s="101"/>
      <c r="J90" s="101"/>
      <c r="K90" s="101"/>
      <c r="L90" s="101"/>
    </row>
    <row r="91" spans="1:12" s="99" customFormat="1" ht="14.25" customHeight="1" x14ac:dyDescent="0.2">
      <c r="A91" s="106">
        <f>SUM(Zwischengang!A14)</f>
        <v>12</v>
      </c>
      <c r="B91" s="107" t="str">
        <f>Zwischengang!B14</f>
        <v>Msp.</v>
      </c>
      <c r="C91" s="108" t="str">
        <f>Zwischengang!C14</f>
        <v>Salz</v>
      </c>
      <c r="D91" s="104">
        <f>Zwischengang!D14</f>
        <v>0</v>
      </c>
      <c r="E91" s="109"/>
      <c r="G91" s="101"/>
      <c r="H91" s="101"/>
      <c r="I91" s="101"/>
      <c r="J91" s="101"/>
      <c r="K91" s="101"/>
      <c r="L91" s="101"/>
    </row>
    <row r="92" spans="1:12" s="99" customFormat="1" ht="14.25" customHeight="1" x14ac:dyDescent="0.2">
      <c r="A92" s="106">
        <f>SUM(Zwischengang!A15)</f>
        <v>12</v>
      </c>
      <c r="B92" s="107" t="str">
        <f>Zwischengang!B15</f>
        <v>Msp.</v>
      </c>
      <c r="C92" s="108" t="str">
        <f>Zwischengang!C15</f>
        <v>Szechuanpfeffer,</v>
      </c>
      <c r="D92" s="104" t="str">
        <f>Zwischengang!D15</f>
        <v>gemahlen</v>
      </c>
      <c r="E92" s="109"/>
      <c r="G92" s="101"/>
      <c r="H92" s="101"/>
      <c r="I92" s="101"/>
      <c r="J92" s="101"/>
      <c r="K92" s="101"/>
      <c r="L92" s="101"/>
    </row>
    <row r="93" spans="1:12" s="99" customFormat="1" ht="14.25" customHeight="1" x14ac:dyDescent="0.2">
      <c r="A93" s="106">
        <f>SUM(Zwischengang!A16)</f>
        <v>12</v>
      </c>
      <c r="B93" s="107" t="str">
        <f>Zwischengang!B16</f>
        <v>Stk</v>
      </c>
      <c r="C93" s="108" t="str">
        <f>Zwischengang!C16</f>
        <v>Sauerteigbrot, am besten in Stangen</v>
      </c>
      <c r="D93" s="104">
        <f>Zwischengang!D16</f>
        <v>0</v>
      </c>
      <c r="E93" s="109"/>
      <c r="G93" s="101"/>
      <c r="H93" s="101"/>
      <c r="I93" s="101"/>
      <c r="J93" s="101"/>
      <c r="K93" s="101"/>
      <c r="L93" s="101"/>
    </row>
    <row r="94" spans="1:12" s="99" customFormat="1" ht="14.25" customHeight="1" x14ac:dyDescent="0.2">
      <c r="A94" s="106">
        <f>SUM(Zwischengang!A17)</f>
        <v>12</v>
      </c>
      <c r="B94" s="107" t="str">
        <f>Zwischengang!B17</f>
        <v>Handvoll</v>
      </c>
      <c r="C94" s="108" t="str">
        <f>Zwischengang!C17</f>
        <v>Shisoblätter oder Shisokresse</v>
      </c>
      <c r="D94" s="104" t="str">
        <f>Zwischengang!D17</f>
        <v>in Rot</v>
      </c>
      <c r="E94" s="109"/>
      <c r="G94" s="101"/>
      <c r="H94" s="101"/>
      <c r="I94" s="101"/>
      <c r="J94" s="101"/>
      <c r="K94" s="101"/>
      <c r="L94" s="101"/>
    </row>
    <row r="95" spans="1:12" s="99" customFormat="1" ht="14.25" customHeight="1" x14ac:dyDescent="0.2">
      <c r="A95" s="106">
        <f>SUM(Zwischengang!A18)</f>
        <v>0</v>
      </c>
      <c r="B95" s="107">
        <f>Zwischengang!B18</f>
        <v>0</v>
      </c>
      <c r="C95" s="108" t="str">
        <f>Zwischengang!C18</f>
        <v>Fleur de Sel</v>
      </c>
      <c r="D95" s="104">
        <f>Zwischengang!D18</f>
        <v>0</v>
      </c>
      <c r="E95" s="109"/>
      <c r="G95" s="101"/>
      <c r="H95" s="101"/>
      <c r="I95" s="101"/>
      <c r="J95" s="101"/>
      <c r="K95" s="101"/>
      <c r="L95" s="101"/>
    </row>
    <row r="96" spans="1:12" s="99" customFormat="1" ht="14.25" customHeight="1" x14ac:dyDescent="0.2">
      <c r="A96" s="106">
        <f>SUM(Zwischengang!A19)</f>
        <v>0</v>
      </c>
      <c r="B96" s="107">
        <f>Zwischengang!B19</f>
        <v>0</v>
      </c>
      <c r="C96" s="108">
        <f>Zwischengang!C19</f>
        <v>0</v>
      </c>
      <c r="D96" s="104">
        <f>Zwischengang!D19</f>
        <v>0</v>
      </c>
      <c r="E96" s="109"/>
      <c r="G96" s="101"/>
      <c r="H96" s="101"/>
      <c r="I96" s="101"/>
      <c r="J96" s="101"/>
      <c r="K96" s="101"/>
      <c r="L96" s="101"/>
    </row>
    <row r="97" spans="1:12" s="99" customFormat="1" ht="14.25" customHeight="1" x14ac:dyDescent="0.2">
      <c r="A97" s="106">
        <f>SUM(Zwischengang!A20)</f>
        <v>0</v>
      </c>
      <c r="B97" s="110">
        <f>Zwischengang!B20</f>
        <v>0</v>
      </c>
      <c r="C97" s="108">
        <f>Zwischengang!C20</f>
        <v>0</v>
      </c>
      <c r="D97" s="104">
        <f>Zwischengang!D20</f>
        <v>0</v>
      </c>
      <c r="E97" s="111"/>
      <c r="G97" s="101"/>
      <c r="H97" s="101"/>
      <c r="I97" s="101"/>
      <c r="J97" s="101"/>
      <c r="K97" s="101"/>
      <c r="L97" s="101"/>
    </row>
    <row r="98" spans="1:12" s="99" customFormat="1" ht="14.25" customHeight="1" x14ac:dyDescent="0.2">
      <c r="A98" s="94" t="str">
        <f>Dessert!A2</f>
        <v>Käsebuffet</v>
      </c>
      <c r="B98" s="95"/>
      <c r="C98" s="96"/>
      <c r="D98" s="97" t="s">
        <v>8</v>
      </c>
      <c r="E98" s="98"/>
    </row>
    <row r="99" spans="1:12" s="99" customFormat="1" ht="14.25" customHeight="1" x14ac:dyDescent="0.2">
      <c r="A99" s="106" t="e">
        <f>SUM(Dessert!A4)</f>
        <v>#DIV/0!</v>
      </c>
      <c r="B99" s="107">
        <f>Dessert!B4</f>
        <v>0</v>
      </c>
      <c r="C99" s="108">
        <f>Dessert!C4</f>
        <v>0</v>
      </c>
      <c r="D99" s="104">
        <f>Dessert!D4</f>
        <v>0</v>
      </c>
      <c r="E99" s="109"/>
      <c r="G99" s="101"/>
      <c r="H99" s="101"/>
      <c r="I99" s="101"/>
      <c r="J99" s="101"/>
      <c r="K99" s="101"/>
      <c r="L99" s="101"/>
    </row>
    <row r="100" spans="1:12" s="99" customFormat="1" ht="14.25" customHeight="1" x14ac:dyDescent="0.2">
      <c r="A100" s="106" t="e">
        <f>SUM(Dessert!A5)</f>
        <v>#DIV/0!</v>
      </c>
      <c r="B100" s="107">
        <f>Dessert!B5</f>
        <v>0</v>
      </c>
      <c r="C100" s="108">
        <f>Dessert!C5</f>
        <v>0</v>
      </c>
      <c r="D100" s="104">
        <f>Dessert!D5</f>
        <v>0</v>
      </c>
      <c r="E100" s="109"/>
      <c r="G100" s="101"/>
      <c r="H100" s="101"/>
      <c r="I100" s="101"/>
      <c r="J100" s="101"/>
      <c r="K100" s="101"/>
      <c r="L100" s="101"/>
    </row>
    <row r="101" spans="1:12" s="99" customFormat="1" ht="14.25" customHeight="1" x14ac:dyDescent="0.2">
      <c r="A101" s="106" t="e">
        <f>SUM(Dessert!A6)</f>
        <v>#DIV/0!</v>
      </c>
      <c r="B101" s="107">
        <f>Dessert!B6</f>
        <v>0</v>
      </c>
      <c r="C101" s="108">
        <f>Dessert!C6</f>
        <v>0</v>
      </c>
      <c r="D101" s="104">
        <f>Dessert!D6</f>
        <v>0</v>
      </c>
      <c r="E101" s="109"/>
      <c r="G101" s="101"/>
      <c r="H101" s="101"/>
      <c r="I101" s="101"/>
      <c r="J101" s="101"/>
      <c r="K101" s="101"/>
      <c r="L101" s="101"/>
    </row>
    <row r="102" spans="1:12" s="99" customFormat="1" ht="14.25" customHeight="1" x14ac:dyDescent="0.2">
      <c r="A102" s="106" t="e">
        <f>SUM(Dessert!A7)</f>
        <v>#DIV/0!</v>
      </c>
      <c r="B102" s="107">
        <f>Dessert!B7</f>
        <v>0</v>
      </c>
      <c r="C102" s="108">
        <f>Dessert!C7</f>
        <v>0</v>
      </c>
      <c r="D102" s="104">
        <f>Dessert!D7</f>
        <v>0</v>
      </c>
      <c r="E102" s="109"/>
      <c r="G102" s="101"/>
      <c r="H102" s="101"/>
      <c r="I102" s="101"/>
      <c r="J102" s="101"/>
      <c r="K102" s="101"/>
      <c r="L102" s="101"/>
    </row>
    <row r="103" spans="1:12" s="99" customFormat="1" ht="14.25" customHeight="1" x14ac:dyDescent="0.2">
      <c r="A103" s="106" t="e">
        <f>SUM(Dessert!A8)</f>
        <v>#DIV/0!</v>
      </c>
      <c r="B103" s="107">
        <f>Dessert!B8</f>
        <v>0</v>
      </c>
      <c r="C103" s="108">
        <f>Dessert!C8</f>
        <v>0</v>
      </c>
      <c r="D103" s="104">
        <f>Dessert!D8</f>
        <v>0</v>
      </c>
      <c r="E103" s="109"/>
      <c r="G103" s="101"/>
      <c r="H103" s="101"/>
      <c r="I103" s="101"/>
      <c r="J103" s="101"/>
      <c r="K103" s="101"/>
      <c r="L103" s="101"/>
    </row>
    <row r="104" spans="1:12" s="99" customFormat="1" ht="14.25" customHeight="1" x14ac:dyDescent="0.2">
      <c r="A104" s="106" t="e">
        <f>SUM(Dessert!A9)</f>
        <v>#DIV/0!</v>
      </c>
      <c r="B104" s="107">
        <f>Dessert!B9</f>
        <v>0</v>
      </c>
      <c r="C104" s="108">
        <f>Dessert!C9</f>
        <v>0</v>
      </c>
      <c r="D104" s="104">
        <f>Dessert!D9</f>
        <v>0</v>
      </c>
      <c r="E104" s="109"/>
      <c r="G104" s="101"/>
      <c r="H104" s="101"/>
      <c r="I104" s="101"/>
      <c r="J104" s="101"/>
      <c r="K104" s="101"/>
      <c r="L104" s="101"/>
    </row>
    <row r="105" spans="1:12" s="99" customFormat="1" ht="14.25" customHeight="1" x14ac:dyDescent="0.2">
      <c r="A105" s="106" t="e">
        <f>SUM(Dessert!A10)</f>
        <v>#DIV/0!</v>
      </c>
      <c r="B105" s="107">
        <f>Dessert!B10</f>
        <v>0</v>
      </c>
      <c r="C105" s="108">
        <f>Dessert!C10</f>
        <v>0</v>
      </c>
      <c r="D105" s="104">
        <f>Dessert!D10</f>
        <v>0</v>
      </c>
      <c r="E105" s="109"/>
      <c r="G105" s="101"/>
      <c r="H105" s="101"/>
      <c r="I105" s="101"/>
      <c r="J105" s="101"/>
      <c r="K105" s="101"/>
      <c r="L105" s="101"/>
    </row>
    <row r="106" spans="1:12" s="99" customFormat="1" ht="14.25" customHeight="1" x14ac:dyDescent="0.2">
      <c r="A106" s="106" t="e">
        <f>SUM(Dessert!A11)</f>
        <v>#DIV/0!</v>
      </c>
      <c r="B106" s="107">
        <f>Dessert!B11</f>
        <v>0</v>
      </c>
      <c r="C106" s="108">
        <f>Dessert!C11</f>
        <v>0</v>
      </c>
      <c r="D106" s="104">
        <f>Dessert!D11</f>
        <v>0</v>
      </c>
      <c r="E106" s="109"/>
      <c r="G106" s="101"/>
      <c r="H106" s="101"/>
      <c r="I106" s="101"/>
      <c r="J106" s="101"/>
      <c r="K106" s="101"/>
      <c r="L106" s="101"/>
    </row>
    <row r="107" spans="1:12" s="99" customFormat="1" ht="14.25" customHeight="1" x14ac:dyDescent="0.2">
      <c r="A107" s="106" t="e">
        <f>SUM(Dessert!A12)</f>
        <v>#DIV/0!</v>
      </c>
      <c r="B107" s="107">
        <f>Dessert!B12</f>
        <v>0</v>
      </c>
      <c r="C107" s="108">
        <f>Dessert!C12</f>
        <v>0</v>
      </c>
      <c r="D107" s="104">
        <f>Dessert!D12</f>
        <v>0</v>
      </c>
      <c r="E107" s="109"/>
      <c r="G107" s="101"/>
      <c r="H107" s="101"/>
      <c r="I107" s="101"/>
      <c r="J107" s="101"/>
      <c r="K107" s="101"/>
      <c r="L107" s="101"/>
    </row>
    <row r="108" spans="1:12" s="99" customFormat="1" ht="14.25" customHeight="1" x14ac:dyDescent="0.2">
      <c r="A108" s="106" t="e">
        <f>SUM(Dessert!A13)</f>
        <v>#DIV/0!</v>
      </c>
      <c r="B108" s="107">
        <f>Dessert!B13</f>
        <v>0</v>
      </c>
      <c r="C108" s="108">
        <f>Dessert!C13</f>
        <v>0</v>
      </c>
      <c r="D108" s="104">
        <f>Dessert!D13</f>
        <v>0</v>
      </c>
      <c r="E108" s="109"/>
      <c r="G108" s="101"/>
      <c r="H108" s="101"/>
      <c r="I108" s="101"/>
      <c r="J108" s="101"/>
      <c r="K108" s="101"/>
      <c r="L108" s="101"/>
    </row>
    <row r="109" spans="1:12" s="99" customFormat="1" ht="14.25" customHeight="1" x14ac:dyDescent="0.2">
      <c r="A109" s="106" t="e">
        <f>SUM(Dessert!A14)</f>
        <v>#DIV/0!</v>
      </c>
      <c r="B109" s="107">
        <f>Dessert!B14</f>
        <v>0</v>
      </c>
      <c r="C109" s="108">
        <f>Dessert!C14</f>
        <v>0</v>
      </c>
      <c r="D109" s="104">
        <f>Dessert!D14</f>
        <v>0</v>
      </c>
      <c r="E109" s="109"/>
      <c r="G109" s="101"/>
      <c r="H109" s="101"/>
      <c r="I109" s="101"/>
      <c r="J109" s="101"/>
      <c r="K109" s="101"/>
      <c r="L109" s="101"/>
    </row>
    <row r="110" spans="1:12" s="99" customFormat="1" ht="14.25" customHeight="1" x14ac:dyDescent="0.2">
      <c r="A110" s="106" t="e">
        <f>SUM(Dessert!A15)</f>
        <v>#DIV/0!</v>
      </c>
      <c r="B110" s="107">
        <f>Dessert!B15</f>
        <v>0</v>
      </c>
      <c r="C110" s="108">
        <f>Dessert!C15</f>
        <v>0</v>
      </c>
      <c r="D110" s="104">
        <f>Dessert!D15</f>
        <v>0</v>
      </c>
      <c r="E110" s="109"/>
      <c r="G110" s="101"/>
      <c r="H110" s="101"/>
      <c r="I110" s="101"/>
      <c r="J110" s="101"/>
      <c r="K110" s="101"/>
      <c r="L110" s="101"/>
    </row>
    <row r="111" spans="1:12" s="99" customFormat="1" ht="14.25" customHeight="1" x14ac:dyDescent="0.2">
      <c r="A111" s="106" t="e">
        <f>SUM(Dessert!A16)</f>
        <v>#DIV/0!</v>
      </c>
      <c r="B111" s="107">
        <f>Dessert!B16</f>
        <v>0</v>
      </c>
      <c r="C111" s="108">
        <f>Dessert!C16</f>
        <v>0</v>
      </c>
      <c r="D111" s="104">
        <f>Dessert!D16</f>
        <v>0</v>
      </c>
      <c r="E111" s="109"/>
      <c r="G111" s="101"/>
      <c r="H111" s="101"/>
      <c r="I111" s="101"/>
      <c r="J111" s="101"/>
      <c r="K111" s="101"/>
      <c r="L111" s="101"/>
    </row>
    <row r="112" spans="1:12" s="99" customFormat="1" ht="14.25" customHeight="1" x14ac:dyDescent="0.2">
      <c r="A112" s="106" t="e">
        <f>SUM(Dessert!A17)</f>
        <v>#DIV/0!</v>
      </c>
      <c r="B112" s="107">
        <f>Dessert!B17</f>
        <v>0</v>
      </c>
      <c r="C112" s="108">
        <f>Dessert!C17</f>
        <v>0</v>
      </c>
      <c r="D112" s="104">
        <f>Dessert!D17</f>
        <v>0</v>
      </c>
      <c r="E112" s="109"/>
      <c r="G112" s="101"/>
      <c r="H112" s="101"/>
      <c r="I112" s="101"/>
      <c r="J112" s="101"/>
      <c r="K112" s="101"/>
      <c r="L112" s="101"/>
    </row>
    <row r="113" spans="1:12" s="99" customFormat="1" ht="14.25" customHeight="1" x14ac:dyDescent="0.2">
      <c r="A113" s="106" t="e">
        <f>SUM(Dessert!A18)</f>
        <v>#DIV/0!</v>
      </c>
      <c r="B113" s="107">
        <f>Dessert!B18</f>
        <v>0</v>
      </c>
      <c r="C113" s="108">
        <f>Dessert!C18</f>
        <v>0</v>
      </c>
      <c r="D113" s="104">
        <f>Dessert!D18</f>
        <v>0</v>
      </c>
      <c r="E113" s="109"/>
      <c r="G113" s="101"/>
      <c r="H113" s="101"/>
      <c r="I113" s="101"/>
      <c r="J113" s="101"/>
      <c r="K113" s="101"/>
      <c r="L113" s="101"/>
    </row>
    <row r="114" spans="1:12" s="99" customFormat="1" ht="14.25" customHeight="1" x14ac:dyDescent="0.2">
      <c r="A114" s="106" t="e">
        <f>SUM(Dessert!A19)</f>
        <v>#DIV/0!</v>
      </c>
      <c r="B114" s="107">
        <f>Dessert!B19</f>
        <v>0</v>
      </c>
      <c r="C114" s="108">
        <f>Dessert!C19</f>
        <v>0</v>
      </c>
      <c r="D114" s="104">
        <f>Dessert!D19</f>
        <v>0</v>
      </c>
      <c r="E114" s="109"/>
      <c r="G114" s="101"/>
      <c r="H114" s="101"/>
      <c r="I114" s="101"/>
      <c r="J114" s="101"/>
      <c r="K114" s="101"/>
      <c r="L114" s="101"/>
    </row>
    <row r="115" spans="1:12" s="99" customFormat="1" ht="12.75" customHeight="1" x14ac:dyDescent="0.2">
      <c r="A115" s="113" t="e">
        <f>SUM(Dessert!A20)</f>
        <v>#DIV/0!</v>
      </c>
      <c r="B115" s="110">
        <f>Dessert!B20</f>
        <v>0</v>
      </c>
      <c r="C115" s="114">
        <f>Dessert!C20</f>
        <v>0</v>
      </c>
      <c r="D115" s="115">
        <f>Dessert!D20</f>
        <v>0</v>
      </c>
      <c r="E115" s="111"/>
      <c r="G115" s="101"/>
      <c r="H115" s="101"/>
      <c r="I115" s="101"/>
      <c r="J115" s="101"/>
      <c r="K115" s="101"/>
      <c r="L115" s="101"/>
    </row>
    <row r="116" spans="1:12" s="116" customFormat="1" ht="85.5" customHeight="1" x14ac:dyDescent="0.2">
      <c r="A116" s="129"/>
      <c r="B116" s="130"/>
      <c r="C116" s="131"/>
      <c r="D116" s="132"/>
      <c r="E116" s="133"/>
      <c r="G116" s="117"/>
      <c r="H116" s="117"/>
      <c r="I116" s="117"/>
      <c r="J116" s="117"/>
      <c r="K116" s="117"/>
      <c r="L116" s="117"/>
    </row>
    <row r="117" spans="1:12" s="99" customFormat="1" ht="14.25" customHeight="1" x14ac:dyDescent="0.2">
      <c r="A117" s="124" t="s">
        <v>40</v>
      </c>
      <c r="B117" s="125"/>
      <c r="C117" s="126"/>
      <c r="D117" s="127"/>
      <c r="E117" s="128"/>
    </row>
    <row r="118" spans="1:12" s="99" customFormat="1" ht="14.25" customHeight="1" x14ac:dyDescent="0.2">
      <c r="A118" s="106" t="e">
        <f>SUM(Diverses!A4)</f>
        <v>#DIV/0!</v>
      </c>
      <c r="B118" s="107">
        <f>Diverses!B4</f>
        <v>0</v>
      </c>
      <c r="C118" s="108">
        <f>Diverses!C4</f>
        <v>0</v>
      </c>
      <c r="D118" s="104">
        <f>Diverses!D4</f>
        <v>0</v>
      </c>
      <c r="E118" s="109"/>
      <c r="G118" s="101"/>
      <c r="H118" s="101"/>
      <c r="I118" s="101"/>
      <c r="J118" s="101"/>
      <c r="K118" s="101"/>
      <c r="L118" s="101"/>
    </row>
    <row r="119" spans="1:12" s="99" customFormat="1" ht="14.25" customHeight="1" x14ac:dyDescent="0.2">
      <c r="A119" s="106" t="e">
        <f>SUM(Diverses!A5)</f>
        <v>#DIV/0!</v>
      </c>
      <c r="B119" s="107">
        <f>Diverses!B5</f>
        <v>0</v>
      </c>
      <c r="C119" s="108">
        <f>Diverses!C5</f>
        <v>0</v>
      </c>
      <c r="D119" s="112">
        <f>Diverses!D5</f>
        <v>0</v>
      </c>
      <c r="E119" s="109"/>
      <c r="G119" s="101"/>
      <c r="H119" s="101"/>
      <c r="I119" s="101"/>
      <c r="J119" s="101"/>
      <c r="K119" s="101"/>
      <c r="L119" s="101"/>
    </row>
    <row r="120" spans="1:12" s="99" customFormat="1" ht="14.25" customHeight="1" x14ac:dyDescent="0.2">
      <c r="A120" s="106" t="e">
        <f>SUM(Diverses!A6)</f>
        <v>#DIV/0!</v>
      </c>
      <c r="B120" s="107">
        <f>Diverses!B6</f>
        <v>0</v>
      </c>
      <c r="C120" s="108">
        <f>Diverses!C6</f>
        <v>0</v>
      </c>
      <c r="D120" s="112">
        <f>Diverses!D6</f>
        <v>0</v>
      </c>
      <c r="E120" s="109"/>
      <c r="G120" s="101"/>
      <c r="H120" s="101"/>
      <c r="I120" s="101"/>
      <c r="J120" s="101"/>
      <c r="K120" s="101"/>
      <c r="L120" s="101"/>
    </row>
    <row r="121" spans="1:12" s="99" customFormat="1" ht="14.25" customHeight="1" x14ac:dyDescent="0.2">
      <c r="A121" s="106" t="e">
        <f>SUM(Diverses!A7)</f>
        <v>#DIV/0!</v>
      </c>
      <c r="B121" s="107">
        <f>Diverses!B7</f>
        <v>0</v>
      </c>
      <c r="C121" s="108">
        <f>Diverses!C7</f>
        <v>0</v>
      </c>
      <c r="D121" s="112">
        <f>Diverses!D7</f>
        <v>0</v>
      </c>
      <c r="E121" s="109"/>
      <c r="G121" s="101"/>
      <c r="H121" s="101"/>
      <c r="I121" s="101"/>
      <c r="J121" s="101"/>
      <c r="K121" s="101"/>
      <c r="L121" s="101"/>
    </row>
    <row r="122" spans="1:12" s="99" customFormat="1" ht="14.25" customHeight="1" x14ac:dyDescent="0.2">
      <c r="A122" s="106" t="e">
        <f>SUM(Diverses!A8)</f>
        <v>#DIV/0!</v>
      </c>
      <c r="B122" s="107">
        <f>Diverses!B8</f>
        <v>0</v>
      </c>
      <c r="C122" s="108">
        <f>Diverses!C8</f>
        <v>0</v>
      </c>
      <c r="D122" s="112">
        <f>Diverses!D8</f>
        <v>0</v>
      </c>
      <c r="E122" s="109"/>
      <c r="G122" s="101"/>
      <c r="H122" s="101"/>
      <c r="I122" s="101"/>
      <c r="J122" s="101"/>
      <c r="K122" s="101"/>
      <c r="L122" s="101"/>
    </row>
    <row r="123" spans="1:12" s="99" customFormat="1" ht="14.25" customHeight="1" x14ac:dyDescent="0.2">
      <c r="A123" s="106" t="e">
        <f>SUM(Diverses!A9)</f>
        <v>#DIV/0!</v>
      </c>
      <c r="B123" s="107">
        <f>Diverses!B9</f>
        <v>0</v>
      </c>
      <c r="C123" s="108">
        <f>Diverses!C9</f>
        <v>0</v>
      </c>
      <c r="D123" s="112">
        <f>Diverses!D9</f>
        <v>0</v>
      </c>
      <c r="E123" s="109"/>
      <c r="G123" s="101"/>
      <c r="H123" s="101"/>
      <c r="I123" s="101"/>
      <c r="J123" s="101"/>
      <c r="K123" s="101"/>
      <c r="L123" s="101"/>
    </row>
    <row r="124" spans="1:12" s="99" customFormat="1" ht="14.25" customHeight="1" x14ac:dyDescent="0.2">
      <c r="A124" s="106" t="e">
        <f>SUM(Diverses!A10)</f>
        <v>#DIV/0!</v>
      </c>
      <c r="B124" s="107">
        <f>Diverses!B10</f>
        <v>0</v>
      </c>
      <c r="C124" s="108">
        <f>Diverses!C10</f>
        <v>0</v>
      </c>
      <c r="D124" s="112">
        <f>Diverses!D10</f>
        <v>0</v>
      </c>
      <c r="E124" s="109"/>
      <c r="G124" s="101"/>
      <c r="H124" s="101"/>
      <c r="I124" s="101"/>
      <c r="J124" s="101"/>
      <c r="K124" s="101"/>
      <c r="L124" s="101"/>
    </row>
    <row r="125" spans="1:12" s="99" customFormat="1" ht="14.25" customHeight="1" x14ac:dyDescent="0.2">
      <c r="A125" s="106" t="e">
        <f>SUM(Diverses!A11)</f>
        <v>#DIV/0!</v>
      </c>
      <c r="B125" s="107">
        <f>Diverses!B11</f>
        <v>0</v>
      </c>
      <c r="C125" s="108">
        <f>Diverses!C11</f>
        <v>0</v>
      </c>
      <c r="D125" s="112">
        <f>Diverses!D11</f>
        <v>0</v>
      </c>
      <c r="E125" s="109"/>
      <c r="G125" s="101"/>
      <c r="H125" s="101"/>
      <c r="I125" s="101"/>
      <c r="J125" s="101"/>
      <c r="K125" s="101"/>
      <c r="L125" s="101"/>
    </row>
    <row r="126" spans="1:12" s="99" customFormat="1" ht="14.25" customHeight="1" x14ac:dyDescent="0.2">
      <c r="A126" s="106" t="e">
        <f>SUM(Diverses!A12)</f>
        <v>#DIV/0!</v>
      </c>
      <c r="B126" s="107">
        <f>Diverses!B12</f>
        <v>0</v>
      </c>
      <c r="C126" s="108">
        <f>Diverses!C12</f>
        <v>0</v>
      </c>
      <c r="D126" s="112">
        <f>Diverses!D12</f>
        <v>0</v>
      </c>
      <c r="E126" s="109"/>
      <c r="G126" s="101"/>
      <c r="H126" s="101"/>
      <c r="I126" s="101"/>
      <c r="J126" s="101"/>
      <c r="K126" s="101"/>
      <c r="L126" s="101"/>
    </row>
    <row r="127" spans="1:12" s="99" customFormat="1" ht="14.25" customHeight="1" x14ac:dyDescent="0.2">
      <c r="A127" s="106" t="e">
        <f>SUM(Diverses!A13)</f>
        <v>#DIV/0!</v>
      </c>
      <c r="B127" s="107">
        <f>Diverses!B13</f>
        <v>0</v>
      </c>
      <c r="C127" s="108">
        <f>Diverses!C13</f>
        <v>0</v>
      </c>
      <c r="D127" s="112">
        <f>Diverses!D13</f>
        <v>0</v>
      </c>
      <c r="E127" s="109"/>
      <c r="G127" s="101"/>
      <c r="H127" s="101"/>
      <c r="I127" s="101"/>
      <c r="J127" s="101"/>
      <c r="K127" s="101"/>
      <c r="L127" s="101"/>
    </row>
    <row r="128" spans="1:12" s="99" customFormat="1" ht="14.25" customHeight="1" x14ac:dyDescent="0.2">
      <c r="A128" s="106" t="e">
        <f>SUM(Diverses!A14)</f>
        <v>#DIV/0!</v>
      </c>
      <c r="B128" s="107">
        <f>Diverses!B14</f>
        <v>0</v>
      </c>
      <c r="C128" s="108">
        <f>Diverses!C14</f>
        <v>0</v>
      </c>
      <c r="D128" s="112">
        <f>Diverses!D14</f>
        <v>0</v>
      </c>
      <c r="E128" s="109"/>
      <c r="G128" s="101"/>
      <c r="H128" s="101"/>
      <c r="I128" s="101"/>
      <c r="J128" s="101"/>
      <c r="K128" s="101"/>
      <c r="L128" s="101"/>
    </row>
    <row r="129" spans="1:12" s="99" customFormat="1" ht="14.25" customHeight="1" x14ac:dyDescent="0.2">
      <c r="A129" s="106" t="e">
        <f>SUM(Diverses!A15)</f>
        <v>#DIV/0!</v>
      </c>
      <c r="B129" s="107">
        <f>Diverses!B15</f>
        <v>0</v>
      </c>
      <c r="C129" s="108">
        <f>Diverses!C15</f>
        <v>0</v>
      </c>
      <c r="D129" s="112">
        <f>Diverses!D15</f>
        <v>0</v>
      </c>
      <c r="E129" s="109"/>
      <c r="G129" s="101"/>
      <c r="H129" s="101"/>
      <c r="I129" s="101"/>
      <c r="J129" s="101"/>
      <c r="K129" s="101"/>
      <c r="L129" s="101"/>
    </row>
    <row r="130" spans="1:12" s="99" customFormat="1" ht="14.25" customHeight="1" x14ac:dyDescent="0.2">
      <c r="A130" s="106" t="e">
        <f>SUM(Diverses!A16)</f>
        <v>#DIV/0!</v>
      </c>
      <c r="B130" s="107">
        <f>Diverses!B16</f>
        <v>0</v>
      </c>
      <c r="C130" s="108">
        <f>Diverses!C16</f>
        <v>0</v>
      </c>
      <c r="D130" s="112">
        <f>Diverses!D16</f>
        <v>0</v>
      </c>
      <c r="E130" s="109"/>
      <c r="G130" s="101"/>
      <c r="H130" s="101"/>
      <c r="I130" s="101"/>
      <c r="J130" s="101"/>
      <c r="K130" s="101"/>
      <c r="L130" s="101"/>
    </row>
    <row r="131" spans="1:12" s="99" customFormat="1" ht="14.25" customHeight="1" x14ac:dyDescent="0.2">
      <c r="A131" s="106" t="e">
        <f>SUM(Diverses!A17)</f>
        <v>#DIV/0!</v>
      </c>
      <c r="B131" s="107">
        <f>Diverses!B17</f>
        <v>0</v>
      </c>
      <c r="C131" s="108">
        <f>Diverses!C17</f>
        <v>0</v>
      </c>
      <c r="D131" s="112">
        <f>Diverses!D17</f>
        <v>0</v>
      </c>
      <c r="E131" s="109"/>
      <c r="G131" s="101"/>
      <c r="H131" s="101"/>
      <c r="I131" s="101"/>
      <c r="J131" s="101"/>
      <c r="K131" s="101"/>
      <c r="L131" s="101"/>
    </row>
    <row r="132" spans="1:12" s="99" customFormat="1" ht="14.25" customHeight="1" x14ac:dyDescent="0.2">
      <c r="A132" s="106" t="e">
        <f>SUM(Diverses!A18)</f>
        <v>#DIV/0!</v>
      </c>
      <c r="B132" s="107">
        <f>Diverses!B18</f>
        <v>0</v>
      </c>
      <c r="C132" s="108">
        <f>Diverses!C18</f>
        <v>0</v>
      </c>
      <c r="D132" s="112">
        <f>Diverses!D18</f>
        <v>0</v>
      </c>
      <c r="E132" s="109"/>
      <c r="G132" s="101"/>
      <c r="H132" s="101"/>
      <c r="I132" s="101"/>
      <c r="J132" s="101"/>
      <c r="K132" s="101"/>
      <c r="L132" s="101"/>
    </row>
    <row r="133" spans="1:12" s="99" customFormat="1" ht="14.25" customHeight="1" x14ac:dyDescent="0.2">
      <c r="A133" s="106" t="e">
        <f>SUM(Diverses!A19)</f>
        <v>#DIV/0!</v>
      </c>
      <c r="B133" s="107">
        <f>Diverses!B19</f>
        <v>0</v>
      </c>
      <c r="C133" s="108">
        <f>Diverses!C19</f>
        <v>0</v>
      </c>
      <c r="D133" s="112">
        <f>Diverses!D19</f>
        <v>0</v>
      </c>
      <c r="E133" s="109"/>
      <c r="G133" s="101"/>
      <c r="H133" s="101"/>
      <c r="I133" s="101"/>
      <c r="J133" s="101"/>
      <c r="K133" s="101"/>
      <c r="L133" s="101"/>
    </row>
    <row r="134" spans="1:12" s="99" customFormat="1" ht="14.25" customHeight="1" x14ac:dyDescent="0.2">
      <c r="A134" s="113" t="e">
        <f>SUM(Diverses!A20)</f>
        <v>#DIV/0!</v>
      </c>
      <c r="B134" s="110">
        <f>Diverses!B20</f>
        <v>0</v>
      </c>
      <c r="C134" s="114">
        <f>Diverses!C20</f>
        <v>0</v>
      </c>
      <c r="D134" s="115">
        <f>Diverses!D20</f>
        <v>0</v>
      </c>
      <c r="E134" s="111"/>
      <c r="G134" s="101"/>
      <c r="H134" s="101"/>
      <c r="I134" s="101"/>
      <c r="J134" s="101"/>
      <c r="K134" s="101"/>
      <c r="L134" s="101"/>
    </row>
    <row r="135" spans="1:12" ht="26.25" customHeight="1" x14ac:dyDescent="0.2">
      <c r="A135" s="82">
        <f>SUM(Dessert!A22)</f>
        <v>0</v>
      </c>
      <c r="B135" s="83">
        <f>Dessert!B24</f>
        <v>0</v>
      </c>
      <c r="C135" s="84">
        <f>Dessert!C24</f>
        <v>0</v>
      </c>
      <c r="D135" s="84"/>
      <c r="E135" s="85"/>
    </row>
    <row r="136" spans="1:12" ht="26.25" customHeight="1" x14ac:dyDescent="0.2">
      <c r="A136" s="86">
        <f>SUM(Dessert!A23)</f>
        <v>0</v>
      </c>
      <c r="B136" s="87">
        <f>Dessert!B25</f>
        <v>0</v>
      </c>
      <c r="C136" s="88">
        <f>Dessert!C25</f>
        <v>0</v>
      </c>
      <c r="D136" s="88"/>
      <c r="E136" s="89"/>
    </row>
    <row r="137" spans="1:12" ht="26.25" customHeight="1" x14ac:dyDescent="0.2">
      <c r="A137" s="86">
        <f>SUM(Dessert!A26)</f>
        <v>0</v>
      </c>
      <c r="B137" s="87">
        <f>Dessert!B26</f>
        <v>0</v>
      </c>
      <c r="C137" s="88">
        <f>Dessert!C26</f>
        <v>0</v>
      </c>
      <c r="D137" s="88"/>
      <c r="E137" s="89"/>
    </row>
    <row r="138" spans="1:12" ht="26.25" customHeight="1" x14ac:dyDescent="0.2">
      <c r="A138" s="86"/>
      <c r="B138" s="87"/>
      <c r="C138" s="88"/>
      <c r="D138" s="88"/>
      <c r="E138" s="89"/>
    </row>
    <row r="139" spans="1:12" ht="26.25" customHeight="1" x14ac:dyDescent="0.2">
      <c r="A139" s="86"/>
      <c r="B139" s="87"/>
      <c r="C139" s="88"/>
      <c r="D139" s="88"/>
      <c r="E139" s="89"/>
    </row>
    <row r="140" spans="1:12" ht="26.25" customHeight="1" x14ac:dyDescent="0.2">
      <c r="A140" s="86"/>
      <c r="B140" s="87"/>
      <c r="C140" s="88"/>
      <c r="D140" s="88"/>
      <c r="E140" s="89"/>
    </row>
    <row r="141" spans="1:12" ht="26.25" customHeight="1" x14ac:dyDescent="0.2">
      <c r="A141" s="86"/>
      <c r="B141" s="87"/>
      <c r="C141" s="88"/>
      <c r="D141" s="88"/>
      <c r="E141" s="89"/>
    </row>
    <row r="142" spans="1:12" ht="26.25" customHeight="1" x14ac:dyDescent="0.2">
      <c r="A142" s="86"/>
      <c r="B142" s="87"/>
      <c r="C142" s="88"/>
      <c r="D142" s="88"/>
      <c r="E142" s="89"/>
    </row>
    <row r="143" spans="1:12" ht="26.25" customHeight="1" x14ac:dyDescent="0.2">
      <c r="A143" s="86"/>
      <c r="B143" s="87"/>
      <c r="C143" s="88"/>
      <c r="D143" s="88"/>
      <c r="E143" s="89"/>
    </row>
    <row r="144" spans="1:12" ht="26.25" customHeight="1" x14ac:dyDescent="0.2">
      <c r="A144" s="86"/>
      <c r="B144" s="87"/>
      <c r="C144" s="88"/>
      <c r="D144" s="88"/>
      <c r="E144" s="89"/>
    </row>
    <row r="145" spans="1:5" ht="26.25" customHeight="1" x14ac:dyDescent="0.2">
      <c r="A145" s="86"/>
      <c r="B145" s="87"/>
      <c r="C145" s="88"/>
      <c r="D145" s="88"/>
      <c r="E145" s="89"/>
    </row>
    <row r="146" spans="1:5" ht="26.25" customHeight="1" x14ac:dyDescent="0.2">
      <c r="A146" s="86"/>
      <c r="B146" s="87"/>
      <c r="C146" s="88"/>
      <c r="D146" s="88"/>
      <c r="E146" s="89"/>
    </row>
    <row r="147" spans="1:5" ht="26.25" customHeight="1" x14ac:dyDescent="0.2">
      <c r="A147" s="86"/>
      <c r="B147" s="87"/>
      <c r="C147" s="88"/>
      <c r="D147" s="88"/>
      <c r="E147" s="89"/>
    </row>
    <row r="148" spans="1:5" ht="26.25" customHeight="1" x14ac:dyDescent="0.2">
      <c r="A148" s="86"/>
      <c r="B148" s="87"/>
      <c r="C148" s="88"/>
      <c r="D148" s="88"/>
      <c r="E148" s="89"/>
    </row>
    <row r="149" spans="1:5" ht="26.25" customHeight="1" x14ac:dyDescent="0.2">
      <c r="A149" s="86"/>
      <c r="B149" s="87"/>
      <c r="C149" s="88"/>
      <c r="D149" s="88"/>
      <c r="E149" s="89"/>
    </row>
    <row r="150" spans="1:5" ht="26.25" customHeight="1" x14ac:dyDescent="0.2">
      <c r="A150" s="86">
        <f>SUM(Dessert!A27)</f>
        <v>0</v>
      </c>
      <c r="B150" s="87">
        <f>Dessert!B27</f>
        <v>0</v>
      </c>
      <c r="C150" s="88">
        <f>Dessert!C27</f>
        <v>0</v>
      </c>
      <c r="D150" s="88"/>
      <c r="E150" s="89"/>
    </row>
    <row r="151" spans="1:5" ht="26.25" customHeight="1" x14ac:dyDescent="0.2">
      <c r="A151" s="86">
        <f>SUM(Dessert!A28)</f>
        <v>0</v>
      </c>
      <c r="B151" s="87">
        <f>Dessert!B28</f>
        <v>0</v>
      </c>
      <c r="C151" s="88">
        <f>Dessert!C28</f>
        <v>0</v>
      </c>
      <c r="D151" s="88"/>
      <c r="E151" s="89"/>
    </row>
    <row r="152" spans="1:5" ht="26.25" customHeight="1" x14ac:dyDescent="0.2">
      <c r="A152" s="86">
        <f>SUM(Dessert!A29)</f>
        <v>0</v>
      </c>
      <c r="B152" s="87">
        <f>Dessert!B29</f>
        <v>0</v>
      </c>
      <c r="C152" s="88">
        <f>Dessert!C29</f>
        <v>0</v>
      </c>
      <c r="D152" s="88"/>
      <c r="E152" s="89"/>
    </row>
    <row r="153" spans="1:5" ht="26.25" customHeight="1" x14ac:dyDescent="0.2">
      <c r="A153" s="86">
        <f>SUM(Dessert!A30)</f>
        <v>0</v>
      </c>
      <c r="B153" s="87">
        <f>Dessert!B30</f>
        <v>0</v>
      </c>
      <c r="C153" s="88">
        <f>Dessert!C30</f>
        <v>0</v>
      </c>
      <c r="D153" s="88"/>
      <c r="E153" s="89"/>
    </row>
    <row r="154" spans="1:5" ht="26.25" customHeight="1" x14ac:dyDescent="0.2">
      <c r="A154" s="86">
        <f>SUM(Dessert!A31)</f>
        <v>0</v>
      </c>
      <c r="B154" s="87">
        <f>Dessert!B31</f>
        <v>0</v>
      </c>
      <c r="C154" s="88">
        <f>Dessert!C31</f>
        <v>0</v>
      </c>
      <c r="D154" s="88"/>
      <c r="E154" s="89"/>
    </row>
    <row r="155" spans="1:5" ht="26.25" customHeight="1" x14ac:dyDescent="0.2">
      <c r="A155" s="86">
        <f>SUM(Dessert!A32)</f>
        <v>0</v>
      </c>
      <c r="B155" s="87">
        <f>Dessert!B32</f>
        <v>0</v>
      </c>
      <c r="C155" s="88">
        <f>Dessert!C32</f>
        <v>0</v>
      </c>
      <c r="D155" s="88"/>
      <c r="E155" s="89"/>
    </row>
    <row r="156" spans="1:5" ht="26.25" customHeight="1" x14ac:dyDescent="0.2">
      <c r="A156" s="90"/>
      <c r="B156" s="91"/>
      <c r="C156" s="92"/>
      <c r="D156" s="92"/>
      <c r="E156" s="93"/>
    </row>
  </sheetData>
  <phoneticPr fontId="0" type="noConversion"/>
  <pageMargins left="0.58333333333333337" right="0.23" top="0.63937500000000003" bottom="0.32291666666666669" header="0.25" footer="0.19685039370078741"/>
  <pageSetup paperSize="9" scale="93" orientation="portrait" horizontalDpi="4294967293" r:id="rId1"/>
  <headerFooter alignWithMargins="0"/>
  <rowBreaks count="2" manualBreakCount="2">
    <brk id="61" max="4" man="1"/>
    <brk id="157" max="4" man="1"/>
  </rowBreaks>
  <ignoredErrors>
    <ignoredError sqref="A48:D48"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Vorspeise2</vt:lpstr>
      <vt:lpstr>Zwischengang</vt:lpstr>
      <vt:lpstr>Dessert</vt:lpstr>
      <vt:lpstr>Diverses</vt:lpstr>
      <vt:lpstr>Einkaufsliste</vt:lpstr>
      <vt:lpstr>Dessert!Druckbereich</vt:lpstr>
      <vt:lpstr>Diverses!Druckbereich</vt:lpstr>
      <vt:lpstr>Einkaufsliste!Druckbereich</vt:lpstr>
      <vt:lpstr>Hauptgang!Druckbereich</vt:lpstr>
      <vt:lpstr>Menu!Druckbereich</vt:lpstr>
      <vt:lpstr>Suppe!Druckbereich</vt:lpstr>
      <vt:lpstr>Vorspeise!Druckbereich</vt:lpstr>
      <vt:lpstr>Vorspeise2!Druckbereich</vt:lpstr>
      <vt:lpstr>Zwischengang!Druckbereich</vt:lpstr>
    </vt:vector>
  </TitlesOfParts>
  <Company>Migros Luzern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Leuppi</cp:lastModifiedBy>
  <cp:lastPrinted>2017-11-19T10:44:55Z</cp:lastPrinted>
  <dcterms:created xsi:type="dcterms:W3CDTF">1999-10-19T11:12:44Z</dcterms:created>
  <dcterms:modified xsi:type="dcterms:W3CDTF">2017-11-19T10:45:14Z</dcterms:modified>
</cp:coreProperties>
</file>