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2. Rezepte\2016\"/>
    </mc:Choice>
  </mc:AlternateContent>
  <bookViews>
    <workbookView xWindow="0" yWindow="0" windowWidth="28800" windowHeight="12435" tabRatio="676"/>
  </bookViews>
  <sheets>
    <sheet name="Menu" sheetId="50625" r:id="rId1"/>
    <sheet name="Apéro" sheetId="50616" r:id="rId2"/>
    <sheet name="Vorspeise" sheetId="50619" r:id="rId3"/>
    <sheet name="Hauptgang "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1">Apéro!$A$1:$F$32</definedName>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Einkaufsliste!$A$1:$E$130</definedName>
    <definedName name="_xlnm.Print_Area" localSheetId="3">'Hauptgang '!$A$1:$F$32</definedName>
    <definedName name="_xlnm.Print_Area" localSheetId="0">Menu!$A$1:$B$19</definedName>
    <definedName name="_xlnm.Print_Area" localSheetId="2">Vorspeise!$A$1:$F$32</definedName>
  </definedNames>
  <calcPr calcId="152511"/>
</workbook>
</file>

<file path=xl/calcChain.xml><?xml version="1.0" encoding="utf-8"?>
<calcChain xmlns="http://schemas.openxmlformats.org/spreadsheetml/2006/main">
  <c r="A30" i="50622" l="1"/>
  <c r="F2" i="50629"/>
  <c r="F2" i="50621"/>
  <c r="F2" i="50626"/>
  <c r="F2" i="50620"/>
  <c r="F2" i="50619"/>
  <c r="F2" i="50616"/>
  <c r="B98" i="50622" l="1"/>
  <c r="B99" i="50622"/>
  <c r="B100" i="50622"/>
  <c r="B101" i="50622"/>
  <c r="B102" i="50622"/>
  <c r="B103" i="50622"/>
  <c r="B104" i="50622"/>
  <c r="B105" i="50622"/>
  <c r="B106" i="50622"/>
  <c r="B97" i="50622" l="1"/>
  <c r="B107" i="50622"/>
  <c r="B108" i="50622"/>
  <c r="B109" i="50622"/>
  <c r="B110" i="50622"/>
  <c r="C31" i="50622"/>
  <c r="A2" i="50619"/>
  <c r="C113" i="50622" l="1"/>
  <c r="C59" i="50622"/>
  <c r="C60" i="50622"/>
  <c r="C61" i="50622"/>
  <c r="C62" i="50622"/>
  <c r="C63" i="50622"/>
  <c r="C65" i="50622"/>
  <c r="C66" i="50622"/>
  <c r="C58" i="50622"/>
  <c r="C23" i="50622"/>
  <c r="C24" i="50622"/>
  <c r="C25" i="50622"/>
  <c r="C26" i="50622"/>
  <c r="C27" i="50622"/>
  <c r="C28" i="50622"/>
  <c r="C29" i="50622"/>
  <c r="C30" i="50622"/>
  <c r="C32" i="50622"/>
  <c r="C33" i="50622"/>
  <c r="C34" i="50622"/>
  <c r="C35" i="50622"/>
  <c r="C36" i="50622"/>
  <c r="C5" i="50622"/>
  <c r="C6" i="50622"/>
  <c r="C7" i="50622"/>
  <c r="C8" i="50622"/>
  <c r="C9" i="50622"/>
  <c r="C10" i="50622"/>
  <c r="C11" i="50622"/>
  <c r="C12" i="50622"/>
  <c r="C13" i="50622"/>
  <c r="C14" i="50622"/>
  <c r="C15" i="50622"/>
  <c r="C4" i="50622"/>
  <c r="A2" i="50616" l="1"/>
  <c r="D95" i="50622" l="1"/>
  <c r="D96" i="50622"/>
  <c r="D97" i="50622"/>
  <c r="D98" i="50622"/>
  <c r="D99" i="50622"/>
  <c r="D100" i="50622"/>
  <c r="D101"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24" i="50622"/>
  <c r="D25" i="50622"/>
  <c r="D26" i="50622"/>
  <c r="D27" i="50622"/>
  <c r="D28" i="50622"/>
  <c r="D29" i="50622"/>
  <c r="D38" i="50622"/>
  <c r="D14" i="50622"/>
  <c r="D15" i="50622"/>
  <c r="D16" i="50622"/>
  <c r="D17" i="50622"/>
  <c r="D18" i="50622"/>
  <c r="D19" i="50622"/>
  <c r="D20"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D113" i="50622"/>
  <c r="B113" i="50622"/>
  <c r="B36" i="50622"/>
  <c r="B37" i="50622"/>
  <c r="B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26"/>
  <c r="J20" i="50629"/>
  <c r="J19" i="50629"/>
  <c r="J18" i="50629"/>
  <c r="J17" i="50629"/>
  <c r="J16" i="50629"/>
  <c r="J15" i="50629"/>
  <c r="J14" i="50629"/>
  <c r="J13" i="50629"/>
  <c r="J12" i="50629"/>
  <c r="J11" i="50629"/>
  <c r="J10" i="50629"/>
  <c r="J9" i="50629"/>
  <c r="J8" i="50629"/>
  <c r="J7" i="50629"/>
  <c r="J6" i="50629"/>
  <c r="J5" i="50629"/>
  <c r="J4" i="50629"/>
  <c r="F1" i="50629"/>
  <c r="J20" i="50628"/>
  <c r="J19" i="50628"/>
  <c r="J18" i="50628"/>
  <c r="J17" i="50628"/>
  <c r="J16" i="50628"/>
  <c r="J15" i="50628"/>
  <c r="J14" i="50628"/>
  <c r="J13" i="50628"/>
  <c r="J12" i="50628"/>
  <c r="J11" i="50628"/>
  <c r="J10" i="50628"/>
  <c r="J9" i="50628"/>
  <c r="J8" i="50628"/>
  <c r="J7" i="50628"/>
  <c r="J6" i="50628"/>
  <c r="J5" i="50628"/>
  <c r="J4" i="50628"/>
  <c r="F1" i="50628"/>
  <c r="A15" i="50628" l="1"/>
  <c r="A5" i="50629"/>
  <c r="A114" i="50622" s="1"/>
  <c r="A8" i="50629"/>
  <c r="A17" i="50629"/>
  <c r="A12" i="50629"/>
  <c r="A19" i="50629"/>
  <c r="A13" i="50629"/>
  <c r="A18" i="50629"/>
  <c r="A6" i="50629"/>
  <c r="A115" i="50622" s="1"/>
  <c r="A7" i="50629"/>
  <c r="A116" i="50622" s="1"/>
  <c r="A16" i="50629"/>
  <c r="A11" i="50629"/>
  <c r="A19" i="50628"/>
  <c r="A14" i="50628"/>
  <c r="A8" i="50628"/>
  <c r="A13" i="50628"/>
  <c r="A10" i="50628"/>
  <c r="A16" i="50628"/>
  <c r="A5" i="50628"/>
  <c r="A11" i="50628"/>
  <c r="A14" i="50629"/>
  <c r="A6" i="50628"/>
  <c r="A4" i="50629"/>
  <c r="A113" i="50622" s="1"/>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F14" i="50629"/>
  <c r="A123" i="50622"/>
  <c r="F17" i="50629"/>
  <c r="A126" i="50622"/>
  <c r="F16" i="50629"/>
  <c r="A125" i="50622"/>
  <c r="F9" i="50629"/>
  <c r="A118" i="50622"/>
  <c r="F18" i="50629"/>
  <c r="A127" i="50622"/>
  <c r="F19" i="50629"/>
  <c r="A128" i="50622"/>
  <c r="F11" i="50629"/>
  <c r="A120" i="50622"/>
  <c r="F8" i="50629"/>
  <c r="A117" i="50622"/>
  <c r="F7" i="50629"/>
  <c r="F5" i="50629"/>
  <c r="F13" i="50629"/>
  <c r="A122" i="50622"/>
  <c r="F12" i="50629"/>
  <c r="A121" i="50622"/>
  <c r="F15" i="50629"/>
  <c r="A124" i="50622"/>
  <c r="F10" i="50629"/>
  <c r="A119" i="50622"/>
  <c r="F20" i="50629"/>
  <c r="A129" i="50622"/>
  <c r="F6" i="50629"/>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C109" i="50622"/>
  <c r="C110" i="50622"/>
  <c r="B71" i="50622"/>
  <c r="C71" i="50622"/>
  <c r="B72" i="50622"/>
  <c r="C72" i="50622"/>
  <c r="B73" i="50622"/>
  <c r="C73" i="50622"/>
  <c r="B74" i="50622"/>
  <c r="C74" i="50622"/>
  <c r="C53" i="50622"/>
  <c r="C54" i="50622"/>
  <c r="C55" i="50622"/>
  <c r="C56" i="50622"/>
  <c r="B54" i="50622"/>
  <c r="B55" i="50622"/>
  <c r="B56" i="50622"/>
  <c r="J19" i="50616"/>
  <c r="J15" i="50619"/>
  <c r="J16" i="50619"/>
  <c r="J17" i="50619"/>
  <c r="J18" i="50619"/>
  <c r="J19" i="50619"/>
  <c r="C108" i="50622"/>
  <c r="B68" i="50622"/>
  <c r="C68" i="50622"/>
  <c r="B69" i="50622"/>
  <c r="C69" i="50622"/>
  <c r="B70" i="50622"/>
  <c r="C70" i="50622"/>
  <c r="B51" i="50622"/>
  <c r="C51" i="50622"/>
  <c r="B52" i="50622"/>
  <c r="C52" i="50622"/>
  <c r="B53" i="50622"/>
  <c r="A16" i="50616"/>
  <c r="A16" i="50622" s="1"/>
  <c r="C16" i="50622"/>
  <c r="C17" i="50622"/>
  <c r="F1" i="50621"/>
  <c r="D1" i="50622" s="1"/>
  <c r="J20" i="50619"/>
  <c r="J5" i="50626"/>
  <c r="B59" i="50622"/>
  <c r="J6" i="50626"/>
  <c r="B60" i="50622"/>
  <c r="J7" i="50626"/>
  <c r="B61" i="50622"/>
  <c r="J8" i="50626"/>
  <c r="B62" i="50622"/>
  <c r="J9" i="50626"/>
  <c r="B63" i="50622"/>
  <c r="J10" i="50626"/>
  <c r="J11" i="50626"/>
  <c r="B65" i="50622"/>
  <c r="J12" i="50626"/>
  <c r="B66" i="50622"/>
  <c r="J13" i="50626"/>
  <c r="B67" i="50622"/>
  <c r="C67" i="50622"/>
  <c r="J14" i="50626"/>
  <c r="J15" i="50626"/>
  <c r="J16" i="50626"/>
  <c r="J17" i="50626"/>
  <c r="J20" i="50626"/>
  <c r="B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34" i="50622"/>
  <c r="B3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2" i="50622"/>
  <c r="J13" i="50619"/>
  <c r="J6" i="50619"/>
  <c r="J7" i="50619"/>
  <c r="J9" i="50619"/>
  <c r="J10" i="50619"/>
  <c r="J11" i="50619"/>
  <c r="J12" i="50619"/>
  <c r="J5" i="50619"/>
  <c r="J10" i="50621"/>
  <c r="J11" i="50621"/>
  <c r="J12" i="50621"/>
  <c r="J13" i="50621"/>
  <c r="J14" i="50621"/>
  <c r="J15" i="50621"/>
  <c r="J16" i="50621"/>
  <c r="J17" i="50621"/>
  <c r="J18" i="50621"/>
  <c r="A8" i="50620" l="1"/>
  <c r="A44" i="50622" s="1"/>
  <c r="F8" i="50626"/>
  <c r="A10" i="50626"/>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9" i="50620"/>
  <c r="A4" i="50620"/>
  <c r="A5" i="50620"/>
  <c r="A15" i="50619"/>
  <c r="A18" i="50616"/>
  <c r="A15" i="50616"/>
  <c r="A9" i="50616"/>
  <c r="A5" i="50616"/>
  <c r="F5" i="50616" s="1"/>
  <c r="A17" i="50616"/>
  <c r="A8" i="50616"/>
  <c r="A8" i="50619"/>
  <c r="A16" i="50619"/>
  <c r="A9" i="50621"/>
  <c r="F9" i="50621" s="1"/>
  <c r="A10" i="50616"/>
  <c r="A4" i="50616"/>
  <c r="F16" i="50616"/>
  <c r="F8" i="50620" l="1"/>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70" i="50622"/>
  <c r="A22" i="50622"/>
  <c r="F18" i="50621"/>
  <c r="A43" i="50622"/>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A24" i="50622"/>
  <c r="A12" i="50622"/>
  <c r="A51" i="50622"/>
  <c r="A27" i="50622"/>
  <c r="F9" i="50619"/>
  <c r="A34" i="50622"/>
  <c r="F16" i="50619"/>
  <c r="A26" i="50622"/>
  <c r="F9" i="50620"/>
  <c r="A45" i="50622"/>
  <c r="A4" i="50622"/>
  <c r="F13" i="50616"/>
  <c r="A13" i="50622"/>
  <c r="A10" i="50622"/>
  <c r="F10" i="50616"/>
  <c r="A53" i="50622"/>
  <c r="F6" i="50616"/>
  <c r="A6" i="50622"/>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<sst xmlns="http://schemas.openxmlformats.org/spreadsheetml/2006/main" count="256" uniqueCount="123">
  <si>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</si>
  <si>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</si>
  <si>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</si>
  <si>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</si>
  <si>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</si>
  <si>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</si>
  <si>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</si>
  <si>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</si>
  <si>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</si>
  <si>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</si>
  <si>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</si>
  <si>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</si>
  <si>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</si>
  <si>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</si>
  <si>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</si>
  <si>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</si>
  <si>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</si>
  <si>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</si>
  <si>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</si>
  <si>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</si>
  <si>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</si>
  <si>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</si>
  <si>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</si>
  <si>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Stk</t>
  </si>
  <si>
    <t>Kg</t>
  </si>
  <si>
    <t>Lt</t>
  </si>
  <si>
    <t>TL</t>
  </si>
  <si>
    <t>Beilage2</t>
  </si>
  <si>
    <t>Beilage1</t>
  </si>
  <si>
    <t>Diverses</t>
  </si>
  <si>
    <t>Hobby-Küche Zug</t>
  </si>
  <si>
    <t xml:space="preserve">      </t>
  </si>
  <si>
    <t>Vorspeise</t>
  </si>
  <si>
    <t>Spätzli mit Safran von Mund</t>
  </si>
  <si>
    <t>Rosenkohl</t>
  </si>
  <si>
    <t>Aprikosen-Kompott mit Mandel-Mascarpone</t>
  </si>
  <si>
    <t>D</t>
  </si>
  <si>
    <t>Kastanien</t>
  </si>
  <si>
    <t>Walliser Alpkäse</t>
  </si>
  <si>
    <t>Walliser Trockenfleisch IGP</t>
  </si>
  <si>
    <t>Walliser Roggenbrot AOC</t>
  </si>
  <si>
    <t>Butter</t>
  </si>
  <si>
    <t>Walliser Äpfel</t>
  </si>
  <si>
    <t>Trauben</t>
  </si>
  <si>
    <t>Kastanien ins mit Wasser gefüllte Spülbecken legen. Kastanien, die obenauf schwimmen, ausscheiden (sind faul oder wurmstichig).</t>
  </si>
  <si>
    <t>Kastanien mit dem Messer einschneiden, damit sie anschliessend leichter geöffnet werden können.</t>
  </si>
  <si>
    <t>In einer gelochten Gusseisenpfanne je nach Grösse während 20 bis 30 Minuten rösten (am besten über dem Holzfeuer).</t>
  </si>
  <si>
    <t>Sofort mit folgenden Beilagen servieren: Käse, Trockenfleisch, Roggenbrot mit Butter und Früchten.</t>
  </si>
  <si>
    <t> Getränk: Junger Wein oder Most</t>
  </si>
  <si>
    <t>Mehl</t>
  </si>
  <si>
    <t>Salz</t>
  </si>
  <si>
    <t>Wasser</t>
  </si>
  <si>
    <t>LT</t>
  </si>
  <si>
    <t>Butter kalt</t>
  </si>
  <si>
    <t>Füllung</t>
  </si>
  <si>
    <t>Lauch in feine Streifen</t>
  </si>
  <si>
    <t>Walliser Bergkäse (z. B. von Pro Montagna von Coop), grob gerieben</t>
  </si>
  <si>
    <t>Ei, verklopft, zum Bestreichen</t>
  </si>
  <si>
    <t>Muskat</t>
  </si>
  <si>
    <t>Gschwellti (fest kochende Sorte) vom Vortag, geschält, in ca. 4 mm dicken Scheiben</t>
  </si>
  <si>
    <t>Teig, und so wirds gemacht:</t>
  </si>
  <si>
    <t>Mehl und Salz in einer Schüssel mischen. Butter beigeben, von Hand zu einer gleichmässig krümeligen Masse verreiben. Wasser dazugiessen, rasch zu einem weichen Teig zusammenfügen, nicht kneten. Teig flach drücken, zugedeckt ca. 30 Min. kühl stellen</t>
  </si>
  <si>
    <t>1. Butter in einer Pfanne warm werden lassen. Lauch andämpfen, Wasser dazugiessen, zugedeckt ca. 8 Min. köcheln. Offen fertig köcheln, bis die Flüssigkeit verdampft ist, auskühlen. Äpfel und Kartoffeln beigeben, mischen, würzen.</t>
  </si>
  <si>
    <t>2. 2/3 des Teiges zwischen Klarsichtfolie ca. 3 mm dick, rund auswallen. So in die vorbereitete Form legen, dass ein Rand von ca. 5 cm entsteht, gut andrücken. Boden mit einer Gabel dicht einstechen. Für den Deckel den restlichen Teig zwischen Klarsichtfolie ca. 3 mm dick, rund auswallen, beiseite legen.</t>
  </si>
  <si>
    <t>3. Die Hälfte der Füllung auf dem Teigboden verteilen, die Hälfte des Käses darüberstreuen, restliche Füllung darauf verteilen, mit restlichem Käse bestreuen. Teigrand mit Ei bestreichen. Teigdeckel auf die Füllung legen, Ränder leicht andrücken. Teig mit einer Gabel einstechen, mit Ei bestreichen.</t>
  </si>
  <si>
    <t>Für eine Springform von ca. 24 cm, gefettet</t>
  </si>
  <si>
    <t>ca. 45 Min. in der unteren Hälfte des auf 200 Grad vorgeheizten Ofens. Herausnehmen, auf einem Gitter etwas abkühlen, lauwarm oder kalt servieren.</t>
  </si>
  <si>
    <t>Senf</t>
  </si>
  <si>
    <t>Birne, in Schnitzchen</t>
  </si>
  <si>
    <t>Bergkäse, in Stängeln</t>
  </si>
  <si>
    <t>Rotwein</t>
  </si>
  <si>
    <t>Rahm</t>
  </si>
  <si>
    <t>Bouillon</t>
  </si>
  <si>
    <t>Salz wenig</t>
  </si>
  <si>
    <t>Wasser oder Milch</t>
  </si>
  <si>
    <t>Knöpflimehl</t>
  </si>
  <si>
    <t>Eier</t>
  </si>
  <si>
    <t xml:space="preserve">Safran </t>
  </si>
  <si>
    <t>Briefli</t>
  </si>
  <si>
    <t>Aprikosen</t>
  </si>
  <si>
    <t>Honig</t>
  </si>
  <si>
    <t>Zimstange</t>
  </si>
  <si>
    <t>Orangensaft</t>
  </si>
  <si>
    <t>Mandel-Mascarpone</t>
  </si>
  <si>
    <t>Milch</t>
  </si>
  <si>
    <t>Mascarpone</t>
  </si>
  <si>
    <t>Grand-Marnier</t>
  </si>
  <si>
    <t>Eiweiss</t>
  </si>
  <si>
    <t>Zucker</t>
  </si>
  <si>
    <t>Kakaopulver zum Bestreuen</t>
  </si>
  <si>
    <t>Cholera mit Salat</t>
  </si>
  <si>
    <t>Hirsch Involtini</t>
  </si>
  <si>
    <t>Wallis - Valais</t>
  </si>
  <si>
    <t>Apéro</t>
  </si>
  <si>
    <t xml:space="preserve">Flaschen </t>
  </si>
  <si>
    <t>Johannesberg</t>
  </si>
  <si>
    <t xml:space="preserve">Brisolée </t>
  </si>
  <si>
    <t>Hirschschnitzel (je ca. 60 - 80g)</t>
  </si>
  <si>
    <t>Schnitzel salzen, eine Seite davon mit Senf bestreichen, Birne und Käse darauflegen. Schnitzel satt aufrollen, mit je einem Zahnstocher fixieren. Öl in einer Bratpfanne heiss werden lassen. Involtini portionenweise rundum ca. 4 Min. anbraten. Herausnehmen. Wein in dieselbe Pfanne giessen, Bratsatz lösen. Gelee beigeben, Bouillon und Rahm dazugiessen, aufkochen. Hitze reduzieren, ca. 2 Min. köcheln. Involtini beigeben, nur noch heiss werden lassen</t>
  </si>
  <si>
    <t>Die Eier und Milch/Wasser sehr gut schlagen, Safran beigeben.</t>
  </si>
  <si>
    <t>je 200 gr pro Tisch</t>
  </si>
  <si>
    <t>Mandeln gemahlen / geschält</t>
  </si>
  <si>
    <t xml:space="preserve">Diverses </t>
  </si>
  <si>
    <t>2/Pers.</t>
  </si>
  <si>
    <t>§</t>
  </si>
  <si>
    <t xml:space="preserve">1.Die Aprikosen in Viertel schneiden, dabei den Stein entfernen. Mit dem Honig, der Zimtstange und dem Orangensaft in eine Pfanne geben. Alles aufkochen und zugedeckt auf kleinstem Feuer nur gerade knapp weich kochen. Auskühlen lassen. 
2.Für den Mandel-Mascarpone die Mandeln mit der Milch aufkochen und auskühlen lassen. 
3.Die Milchmandeln mit dem Mascarpone und dem Grand Marnier verrühren. Achtung: Nicht zu lange rühren, sonst flockt der Mascarpone aus. 
4.Die Eiweiss mit einer Prise Salz steif schlagen. Nach und nach den Zucker beifügen und so lange weiterschlagen, bis ein fester glänzender Eischnee entstanden ist. 
5.Die Zimtstange aus dem Kompott entfernen und dieses in Dessertgläser füllen. Den Eischnee unter die Mascarponecreme heben. Die Creme auf das Kompott in den Gläsern geben. Bis zum Servieren im Kühlschrank kalt stellen. 
6.In einer Pfanne ohne Fettzugabe die Mandelblättchen goldbraun rösten. Auskühlen lassen.
7.Zum Servieren die Desserts mit Kakaopulver und den Mandelplättchen bestreuen. 
</t>
  </si>
  <si>
    <t>verklopfen, auf einmal dazugiessen, mit einer Kelle mischen und so lange klopfen, bis der Teig glänzt und Blasen wirft. Zugedeckt bei Raumtemperatur ca. 30 Min. stehen lassen.
Teig portionenweise auf nassem Stielbrettchen ausstreichen. Mit langem, glattem Messer schmale Teigstreifen vom Brettchen direkt ins leicht siedende Wasser schneiden oder durchs Spätzlisieb streichen. 
Sobald eine Portion verarbeitet ist und die Spätzli an die Oberfläche steigen, mit einer Schaumkelle herausnehmen, abtropfen und im kalten Wasser abschrecken.
Zum Servieren in wenig Butter anbraten.</t>
  </si>
  <si>
    <t>Zwiebel</t>
  </si>
  <si>
    <t>Knoblauchzehen</t>
  </si>
  <si>
    <t>Brot</t>
  </si>
  <si>
    <t>Stk.</t>
  </si>
  <si>
    <t>Prise</t>
  </si>
  <si>
    <t>Mandelblättchen</t>
  </si>
  <si>
    <t>El</t>
  </si>
  <si>
    <t>Apfelsaft</t>
  </si>
  <si>
    <t>Portionen Salat mit Sauce</t>
  </si>
  <si>
    <t>Pr</t>
  </si>
  <si>
    <t>Rosenkohl nach eigenem  "Gusto" zubereiten und als Beilage servieren.</t>
  </si>
  <si>
    <t>Walliser Birnen</t>
  </si>
  <si>
    <t>Aepfel(z. B. Braeburn), geviertelt, in Scheibchen</t>
  </si>
  <si>
    <t>Öl zum Braten</t>
  </si>
  <si>
    <t xml:space="preserve">Johannisbeergelee </t>
  </si>
  <si>
    <t>Butter zum Braten.</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</si>
</sst>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 numFmtId="171" formatCode="#,##0.000_);\(#,##0.000\)"/>
  </numFmts>
  <fonts count="36"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b/>
      <sz val="16"/>
      <name val="Arial"/>
      <family val="2"/>
    </font>
    <font>
      <b/>
      <sz val="8"/>
      <color indexed="10"/>
      <name val="Arial"/>
      <family val="2"/>
    </font>
    <font>
      <b/>
      <sz val="11"/>
      <color rgb="FF333333"/>
      <name val="Arial"/>
      <family val="2"/>
    </font>
    <font>
      <sz val="10"/>
      <color rgb="FF333333"/>
      <name val="Arial"/>
      <family val="2"/>
    </font>
    <font>
      <sz val="8"/>
      <color rgb="FF464646"/>
      <name val="Arial"/>
      <family val="2"/>
    </font>
    <font>
      <vertAlign val="superscript"/>
      <sz val="10"/>
      <name val="Arial"/>
      <family val="2"/>
    </font>
    <font>
      <sz val="10"/>
      <name val="Courier"/>
      <family val="3"/>
    </font>
    <font>
      <b/>
      <sz val="14"/>
      <name val="Arial"/>
      <family val="2"/>
    </font>
    <font>
      <b/>
      <i/>
      <sz val="40"/>
      <name val="Arial"/>
      <family val="2"/>
    </font>
    <font>
      <sz val="11"/>
      <color rgb="FFFF0000"/>
      <name val="Arial"/>
      <family val="2"/>
    </font>
    <font>
      <sz val="10"/>
      <color rgb="FFFF0000"/>
      <name val="Arial"/>
      <family val="2"/>
    </font>
    <font>
      <sz val="8"/>
      <color rgb="FFFF0000"/>
      <name val="Arial"/>
      <family val="2"/>
    </font>
    <font>
      <b/>
      <sz val="8"/>
      <color rgb="FFFF0000"/>
      <name val="Arial"/>
      <family val="2"/>
    </font>
    <font>
      <b/>
      <sz val="8"/>
      <name val="Arial"/>
      <family val="2"/>
    </font>
    <font>
      <b/>
      <sz val="9"/>
      <color rgb="FF0000FF"/>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2">
    <xf numFmtId="0" fontId="0" fillId="0" borderId="0"/>
    <xf numFmtId="43" fontId="2" fillId="0" borderId="0" applyFont="0" applyFill="0" applyBorder="0" applyAlignment="0" applyProtection="0"/>
    <xf numFmtId="0" fontId="6" fillId="0" borderId="0"/>
    <xf numFmtId="0" fontId="5" fillId="0" borderId="0"/>
    <xf numFmtId="0" fontId="2" fillId="0" borderId="0"/>
    <xf numFmtId="43" fontId="2" fillId="0" borderId="0" applyFont="0" applyFill="0" applyBorder="0" applyAlignment="0" applyProtection="0"/>
    <xf numFmtId="0" fontId="2" fillId="0" borderId="0"/>
    <xf numFmtId="0" fontId="2" fillId="0" borderId="0"/>
    <xf numFmtId="171" fontId="4" fillId="0" borderId="0"/>
    <xf numFmtId="0" fontId="27" fillId="0" borderId="0"/>
    <xf numFmtId="0" fontId="27" fillId="0" borderId="0"/>
    <xf numFmtId="0" fontId="2" fillId="0" borderId="0"/>
  </cellStyleXfs>
  <cellXfs count="224">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3"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3"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3" applyNumberFormat="1" applyFont="1" applyFill="1" applyBorder="1" applyAlignment="1">
      <alignment horizontal="left" vertical="center"/>
    </xf>
    <xf numFmtId="169" fontId="12" fillId="0" borderId="1" xfId="3" applyNumberFormat="1" applyFont="1" applyFill="1" applyBorder="1" applyAlignment="1">
      <alignment horizontal="center" vertical="center"/>
    </xf>
    <xf numFmtId="0" fontId="12" fillId="3" borderId="2" xfId="3"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8" fillId="0" borderId="1" xfId="0" applyFont="1" applyBorder="1" applyAlignment="1">
      <alignment vertical="center"/>
    </xf>
    <xf numFmtId="0" fontId="12" fillId="0" borderId="9" xfId="0" applyFont="1" applyBorder="1" applyAlignment="1">
      <alignment horizontal="center"/>
    </xf>
    <xf numFmtId="0" fontId="3" fillId="0" borderId="0" xfId="0" applyFont="1" applyAlignment="1">
      <alignment horizontal="lef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1" fillId="0" borderId="0" xfId="0" applyFont="1" applyAlignment="1">
      <alignment horizontal="left" vertical="center"/>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2" fontId="10" fillId="5" borderId="18" xfId="1" applyNumberFormat="1" applyFont="1" applyFill="1" applyBorder="1" applyAlignment="1">
      <alignment horizontal="left"/>
    </xf>
    <xf numFmtId="164" fontId="10" fillId="0" borderId="21" xfId="1" applyNumberFormat="1" applyFont="1" applyBorder="1" applyAlignment="1">
      <alignment horizont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6" fontId="8" fillId="3" borderId="4" xfId="3"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2"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3"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164" fontId="2" fillId="0" borderId="8" xfId="1" applyNumberFormat="1" applyFont="1" applyFill="1" applyBorder="1" applyAlignment="1">
      <alignment horizontal="center"/>
    </xf>
    <xf numFmtId="170" fontId="6" fillId="7" borderId="8" xfId="1" applyNumberFormat="1" applyFont="1" applyFill="1" applyBorder="1" applyAlignment="1">
      <alignment horizontal="center"/>
    </xf>
    <xf numFmtId="1" fontId="6" fillId="0" borderId="8" xfId="1" applyNumberFormat="1" applyFont="1" applyFill="1" applyBorder="1" applyAlignment="1">
      <alignment horizontal="center"/>
    </xf>
    <xf numFmtId="4" fontId="15" fillId="0" borderId="8" xfId="0" applyNumberFormat="1" applyFont="1" applyFill="1" applyBorder="1" applyAlignment="1">
      <alignment horizontal="left" wrapText="1"/>
    </xf>
    <xf numFmtId="4" fontId="12" fillId="0" borderId="8" xfId="0" applyNumberFormat="1" applyFont="1" applyFill="1" applyBorder="1" applyAlignment="1">
      <alignment horizontal="left" wrapText="1"/>
    </xf>
    <xf numFmtId="4" fontId="12" fillId="0" borderId="6" xfId="0" applyNumberFormat="1" applyFont="1" applyFill="1" applyBorder="1" applyAlignment="1">
      <alignment horizontal="center"/>
    </xf>
    <xf numFmtId="3" fontId="12" fillId="0" borderId="8" xfId="0" applyNumberFormat="1" applyFont="1" applyFill="1" applyBorder="1" applyAlignment="1">
      <alignment horizontal="left" wrapText="1"/>
    </xf>
    <xf numFmtId="4" fontId="12" fillId="0" borderId="8" xfId="0" applyNumberFormat="1" applyFont="1" applyFill="1" applyBorder="1" applyAlignment="1">
      <alignment horizontal="center"/>
    </xf>
    <xf numFmtId="4" fontId="12" fillId="0" borderId="9" xfId="0" applyNumberFormat="1" applyFont="1" applyFill="1" applyBorder="1" applyAlignment="1">
      <alignment horizontal="left" wrapText="1"/>
    </xf>
    <xf numFmtId="3" fontId="12" fillId="0" borderId="9" xfId="0" applyNumberFormat="1" applyFont="1" applyFill="1" applyBorder="1" applyAlignment="1">
      <alignment horizontal="left" wrapText="1"/>
    </xf>
    <xf numFmtId="4" fontId="12" fillId="0" borderId="6" xfId="0" applyNumberFormat="1" applyFont="1" applyFill="1" applyBorder="1" applyAlignment="1">
      <alignment horizontal="left" wrapText="1"/>
    </xf>
    <xf numFmtId="4" fontId="12" fillId="0" borderId="8" xfId="0" applyNumberFormat="1" applyFont="1" applyFill="1" applyBorder="1" applyAlignment="1">
      <alignment horizontal="left"/>
    </xf>
    <xf numFmtId="3" fontId="12" fillId="0" borderId="8" xfId="0" applyNumberFormat="1" applyFont="1" applyFill="1" applyBorder="1" applyAlignment="1">
      <alignment horizontal="left"/>
    </xf>
    <xf numFmtId="168" fontId="12" fillId="7" borderId="6" xfId="1" applyNumberFormat="1" applyFont="1" applyFill="1" applyBorder="1" applyAlignment="1">
      <alignment horizontal="center"/>
    </xf>
    <xf numFmtId="168" fontId="12" fillId="7" borderId="8" xfId="1" applyNumberFormat="1" applyFont="1" applyFill="1" applyBorder="1" applyAlignment="1">
      <alignment horizontal="center"/>
    </xf>
    <xf numFmtId="168" fontId="12" fillId="7" borderId="10" xfId="1" applyNumberFormat="1" applyFont="1" applyFill="1" applyBorder="1" applyAlignment="1">
      <alignment horizontal="center"/>
    </xf>
    <xf numFmtId="168" fontId="12" fillId="7" borderId="9" xfId="1" applyNumberFormat="1" applyFont="1" applyFill="1" applyBorder="1" applyAlignment="1">
      <alignment horizontal="center"/>
    </xf>
    <xf numFmtId="0" fontId="23" fillId="0" borderId="0" xfId="0" applyFont="1" applyAlignment="1">
      <alignment vertical="center"/>
    </xf>
    <xf numFmtId="0" fontId="12" fillId="0" borderId="29" xfId="0" applyFont="1" applyFill="1" applyBorder="1" applyAlignment="1">
      <alignment vertical="center"/>
    </xf>
    <xf numFmtId="0" fontId="12" fillId="0" borderId="11" xfId="0" applyFont="1" applyFill="1" applyBorder="1" applyAlignment="1">
      <alignment vertical="center"/>
    </xf>
    <xf numFmtId="0" fontId="12" fillId="0" borderId="30" xfId="0" applyFont="1" applyFill="1" applyBorder="1" applyAlignment="1">
      <alignment vertical="center"/>
    </xf>
    <xf numFmtId="0" fontId="25" fillId="0" borderId="0" xfId="0" applyFont="1" applyAlignment="1">
      <alignment horizontal="center" vertical="center"/>
    </xf>
    <xf numFmtId="0" fontId="4" fillId="0" borderId="0" xfId="0" applyFont="1" applyAlignment="1">
      <alignment horizontal="left" vertical="center" indent="1"/>
    </xf>
    <xf numFmtId="0" fontId="26" fillId="0" borderId="0" xfId="0" applyFont="1" applyAlignment="1">
      <alignment horizontal="left" vertical="center" indent="1"/>
    </xf>
    <xf numFmtId="0" fontId="12" fillId="0" borderId="31" xfId="0" applyFont="1" applyFill="1" applyBorder="1" applyAlignment="1">
      <alignment vertical="center"/>
    </xf>
    <xf numFmtId="0" fontId="12" fillId="0" borderId="0" xfId="0" applyFont="1" applyFill="1" applyBorder="1" applyAlignment="1">
      <alignment vertical="center"/>
    </xf>
    <xf numFmtId="0" fontId="12" fillId="0" borderId="32" xfId="0" applyFont="1" applyFill="1" applyBorder="1" applyAlignment="1">
      <alignment vertical="center"/>
    </xf>
    <xf numFmtId="0" fontId="28" fillId="0" borderId="0" xfId="0" applyFont="1" applyAlignment="1"/>
    <xf numFmtId="0" fontId="29" fillId="0" borderId="0" xfId="0" applyFont="1" applyAlignment="1">
      <alignment horizontal="left" vertical="center"/>
    </xf>
    <xf numFmtId="1" fontId="32" fillId="0" borderId="19" xfId="1" applyNumberFormat="1" applyFont="1" applyFill="1" applyBorder="1" applyAlignment="1">
      <alignment horizontal="left"/>
    </xf>
    <xf numFmtId="2" fontId="32" fillId="5" borderId="8" xfId="1" applyNumberFormat="1" applyFont="1" applyFill="1" applyBorder="1" applyAlignment="1">
      <alignment horizontal="left"/>
    </xf>
    <xf numFmtId="1" fontId="33" fillId="5" borderId="19" xfId="1" applyNumberFormat="1" applyFont="1" applyFill="1" applyBorder="1" applyAlignment="1">
      <alignment horizontal="left"/>
    </xf>
    <xf numFmtId="2" fontId="34" fillId="0" borderId="8" xfId="1" applyNumberFormat="1" applyFont="1" applyFill="1" applyBorder="1" applyAlignment="1">
      <alignment horizontal="left"/>
    </xf>
    <xf numFmtId="2" fontId="35" fillId="5" borderId="8" xfId="1" applyNumberFormat="1" applyFont="1" applyFill="1" applyBorder="1" applyAlignment="1">
      <alignment horizontal="left"/>
    </xf>
    <xf numFmtId="3" fontId="30" fillId="0" borderId="8" xfId="0" applyNumberFormat="1" applyFont="1" applyFill="1" applyBorder="1" applyAlignment="1">
      <alignment horizontal="left" wrapText="1"/>
    </xf>
    <xf numFmtId="1" fontId="32" fillId="5" borderId="19" xfId="1" applyNumberFormat="1" applyFont="1" applyFill="1" applyBorder="1" applyAlignment="1">
      <alignment horizontal="left"/>
    </xf>
    <xf numFmtId="164" fontId="32" fillId="0" borderId="8" xfId="1" applyNumberFormat="1" applyFont="1" applyFill="1" applyBorder="1" applyAlignment="1">
      <alignment horizontal="center"/>
    </xf>
    <xf numFmtId="164" fontId="33" fillId="3" borderId="3" xfId="1" applyNumberFormat="1" applyFont="1" applyFill="1" applyBorder="1" applyAlignment="1">
      <alignment vertical="center"/>
    </xf>
    <xf numFmtId="3" fontId="12" fillId="0" borderId="6" xfId="0" applyNumberFormat="1" applyFont="1" applyFill="1" applyBorder="1" applyAlignment="1">
      <alignment horizontal="center" wrapText="1"/>
    </xf>
    <xf numFmtId="2" fontId="8" fillId="0" borderId="8" xfId="1" applyNumberFormat="1" applyFont="1" applyFill="1" applyBorder="1" applyAlignment="1">
      <alignment horizontal="left" wrapText="1"/>
    </xf>
    <xf numFmtId="0" fontId="17" fillId="0" borderId="0" xfId="0" applyFont="1" applyAlignment="1">
      <alignment horizontal="left" wrapText="1"/>
    </xf>
    <xf numFmtId="0" fontId="1" fillId="0" borderId="4" xfId="3" applyFont="1" applyFill="1" applyBorder="1" applyAlignment="1">
      <alignment horizontal="center" vertical="center"/>
    </xf>
    <xf numFmtId="0" fontId="1" fillId="0" borderId="5" xfId="3" applyFont="1" applyFill="1" applyBorder="1" applyAlignment="1">
      <alignment horizontal="center" vertical="center"/>
    </xf>
    <xf numFmtId="0" fontId="12" fillId="0" borderId="15"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12" fillId="0" borderId="22" xfId="0" applyFont="1" applyFill="1" applyBorder="1" applyAlignment="1">
      <alignment horizontal="left" vertical="center" wrapText="1"/>
    </xf>
    <xf numFmtId="3" fontId="30" fillId="0" borderId="14" xfId="0" applyNumberFormat="1" applyFont="1" applyFill="1" applyBorder="1" applyAlignment="1">
      <alignment horizontal="left"/>
    </xf>
    <xf numFmtId="0" fontId="31" fillId="0" borderId="18" xfId="0" applyFont="1" applyBorder="1" applyAlignment="1"/>
    <xf numFmtId="0" fontId="31" fillId="0" borderId="21" xfId="0" applyFont="1" applyBorder="1" applyAlignment="1"/>
    <xf numFmtId="0" fontId="12" fillId="0" borderId="14"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4" fontId="12" fillId="0" borderId="27" xfId="0" applyNumberFormat="1" applyFont="1" applyFill="1" applyBorder="1" applyAlignment="1">
      <alignment horizontal="left" vertical="center" wrapText="1"/>
    </xf>
    <xf numFmtId="4" fontId="12" fillId="0" borderId="28" xfId="0" applyNumberFormat="1" applyFont="1" applyFill="1" applyBorder="1" applyAlignment="1">
      <alignment horizontal="left" vertical="center" wrapText="1"/>
    </xf>
    <xf numFmtId="4" fontId="12" fillId="0" borderId="29" xfId="0" applyNumberFormat="1" applyFont="1" applyFill="1" applyBorder="1" applyAlignment="1">
      <alignment horizontal="left" vertical="center" wrapText="1"/>
    </xf>
    <xf numFmtId="4" fontId="12" fillId="0" borderId="30" xfId="0" applyNumberFormat="1" applyFont="1" applyFill="1" applyBorder="1" applyAlignment="1">
      <alignment horizontal="left" vertical="center" wrapText="1"/>
    </xf>
    <xf numFmtId="0" fontId="24" fillId="0" borderId="31" xfId="0" applyFont="1" applyBorder="1" applyAlignment="1">
      <alignment horizontal="left" vertical="center" wrapText="1"/>
    </xf>
    <xf numFmtId="0" fontId="24" fillId="0" borderId="0" xfId="0" applyFont="1" applyBorder="1" applyAlignment="1">
      <alignment horizontal="left" vertical="center" wrapText="1"/>
    </xf>
    <xf numFmtId="0" fontId="24" fillId="0" borderId="32" xfId="0" applyFont="1" applyBorder="1" applyAlignment="1">
      <alignment horizontal="left" vertical="center" wrapText="1"/>
    </xf>
    <xf numFmtId="0" fontId="24" fillId="0" borderId="29" xfId="0" applyFont="1" applyBorder="1" applyAlignment="1">
      <alignment horizontal="left" vertical="center" wrapText="1"/>
    </xf>
    <xf numFmtId="0" fontId="24" fillId="0" borderId="11" xfId="0" applyFont="1" applyBorder="1" applyAlignment="1">
      <alignment horizontal="left" vertical="center" wrapText="1"/>
    </xf>
    <xf numFmtId="0" fontId="24" fillId="0" borderId="30" xfId="0" applyFont="1" applyBorder="1" applyAlignment="1">
      <alignment horizontal="left" vertical="center" wrapText="1"/>
    </xf>
    <xf numFmtId="0" fontId="12" fillId="0" borderId="27" xfId="0"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28" xfId="0" applyFont="1" applyFill="1" applyBorder="1" applyAlignment="1">
      <alignment horizontal="left" vertical="center" wrapText="1"/>
    </xf>
    <xf numFmtId="0" fontId="12" fillId="0" borderId="3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32"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30" xfId="0" applyFont="1" applyFill="1" applyBorder="1" applyAlignment="1">
      <alignment horizontal="left" vertical="center" wrapText="1"/>
    </xf>
    <xf numFmtId="0" fontId="15" fillId="0" borderId="15"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22"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27" xfId="0" applyFont="1" applyFill="1" applyBorder="1" applyAlignment="1">
      <alignment horizontal="left" vertical="top" wrapText="1"/>
    </xf>
    <xf numFmtId="0" fontId="12" fillId="0" borderId="13" xfId="0" applyFont="1" applyFill="1" applyBorder="1" applyAlignment="1">
      <alignment horizontal="left" vertical="top" wrapText="1"/>
    </xf>
    <xf numFmtId="0" fontId="12" fillId="0" borderId="28" xfId="0" applyFont="1" applyFill="1" applyBorder="1" applyAlignment="1">
      <alignment horizontal="left" vertical="top" wrapText="1"/>
    </xf>
    <xf numFmtId="0" fontId="12" fillId="0" borderId="31"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32" xfId="0" applyFont="1" applyFill="1" applyBorder="1" applyAlignment="1">
      <alignment horizontal="left" vertical="top" wrapText="1"/>
    </xf>
    <xf numFmtId="0" fontId="12" fillId="0" borderId="25"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33" xfId="0" applyFont="1" applyFill="1" applyBorder="1" applyAlignment="1">
      <alignment horizontal="left" vertical="top" wrapText="1"/>
    </xf>
    <xf numFmtId="0" fontId="12" fillId="0" borderId="7" xfId="0" applyFont="1" applyFill="1" applyBorder="1" applyAlignment="1">
      <alignment horizontal="left" vertical="top" wrapText="1"/>
    </xf>
    <xf numFmtId="0" fontId="12" fillId="0" borderId="17" xfId="0" applyFont="1" applyFill="1" applyBorder="1" applyAlignment="1">
      <alignment horizontal="left" vertical="top" wrapText="1"/>
    </xf>
    <xf numFmtId="0" fontId="12" fillId="0" borderId="20" xfId="0" applyFont="1" applyFill="1" applyBorder="1" applyAlignment="1">
      <alignment horizontal="left" vertical="top" wrapText="1"/>
    </xf>
    <xf numFmtId="4" fontId="12" fillId="0" borderId="15" xfId="0" applyNumberFormat="1" applyFont="1" applyFill="1" applyBorder="1" applyAlignment="1">
      <alignment horizontal="left" vertical="top" wrapText="1"/>
    </xf>
    <xf numFmtId="4" fontId="12" fillId="0" borderId="22" xfId="0" applyNumberFormat="1" applyFont="1" applyFill="1" applyBorder="1" applyAlignment="1">
      <alignment horizontal="left" vertical="top" wrapText="1"/>
    </xf>
  </cellXfs>
  <cellStyles count="12">
    <cellStyle name="Komma" xfId="1" builtinId="3"/>
    <cellStyle name="Komma 2" xfId="5"/>
    <cellStyle name="Standard" xfId="0" builtinId="0"/>
    <cellStyle name="Standard 2" xfId="2"/>
    <cellStyle name="Standard 2 2" xfId="11"/>
    <cellStyle name="Standard 2 3" xfId="6"/>
    <cellStyle name="Standard 3" xfId="7"/>
    <cellStyle name="Standard 4" xfId="8"/>
    <cellStyle name="Standard 5" xfId="4"/>
    <cellStyle name="Standard_Party-Platten _1" xfId="3"/>
    <cellStyle name="Undefiniert" xfId="9"/>
    <cellStyle name="Undefiniert 2"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7.jpe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9.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1</xdr:col>
      <xdr:colOff>3975100</xdr:colOff>
      <xdr:row>0</xdr:row>
      <xdr:rowOff>12700</xdr:rowOff>
    </xdr:from>
    <xdr:to>
      <xdr:col>1</xdr:col>
      <xdr:colOff>5627995</xdr:colOff>
      <xdr:row>0</xdr:row>
      <xdr:rowOff>2044700</xdr:rowOff>
    </xdr:to>
    <xdr:pic>
      <xdr:nvPicPr>
        <xdr:cNvPr id="4" name="Grafik 3"/>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867400" y="12700"/>
          <a:ext cx="1652895"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550574</xdr:colOff>
      <xdr:row>0</xdr:row>
      <xdr:rowOff>0</xdr:rowOff>
    </xdr:from>
    <xdr:to>
      <xdr:col>3</xdr:col>
      <xdr:colOff>1048656</xdr:colOff>
      <xdr:row>1</xdr:row>
      <xdr:rowOff>283482</xdr:rowOff>
    </xdr:to>
    <xdr:pic>
      <xdr:nvPicPr>
        <xdr:cNvPr id="4" name="Grafik 3"/>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850306" y="0"/>
          <a:ext cx="498082" cy="612321"/>
        </a:xfrm>
        <a:prstGeom prst="rect">
          <a:avLst/>
        </a:prstGeom>
      </xdr:spPr>
    </xdr:pic>
    <xdr:clientData/>
  </xdr:twoCellAnchor>
  <xdr:twoCellAnchor editAs="oneCell">
    <xdr:from>
      <xdr:col>0</xdr:col>
      <xdr:colOff>0</xdr:colOff>
      <xdr:row>13</xdr:row>
      <xdr:rowOff>79374</xdr:rowOff>
    </xdr:from>
    <xdr:to>
      <xdr:col>5</xdr:col>
      <xdr:colOff>632441</xdr:colOff>
      <xdr:row>19</xdr:row>
      <xdr:rowOff>252856</xdr:rowOff>
    </xdr:to>
    <xdr:pic>
      <xdr:nvPicPr>
        <xdr:cNvPr id="7" name="Grafik 6"/>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0" y="3696606"/>
          <a:ext cx="5961905" cy="1806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552450</xdr:colOff>
      <xdr:row>0</xdr:row>
      <xdr:rowOff>0</xdr:rowOff>
    </xdr:from>
    <xdr:to>
      <xdr:col>3</xdr:col>
      <xdr:colOff>1050532</xdr:colOff>
      <xdr:row>1</xdr:row>
      <xdr:rowOff>278946</xdr:rowOff>
    </xdr:to>
    <xdr:pic>
      <xdr:nvPicPr>
        <xdr:cNvPr id="5" name="Grafik 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848100" y="0"/>
          <a:ext cx="498082" cy="612321"/>
        </a:xfrm>
        <a:prstGeom prst="rect">
          <a:avLst/>
        </a:prstGeom>
      </xdr:spPr>
    </xdr:pic>
    <xdr:clientData/>
  </xdr:twoCellAnchor>
  <xdr:twoCellAnchor editAs="oneCell">
    <xdr:from>
      <xdr:col>4</xdr:col>
      <xdr:colOff>9525</xdr:colOff>
      <xdr:row>7</xdr:row>
      <xdr:rowOff>266700</xdr:rowOff>
    </xdr:from>
    <xdr:to>
      <xdr:col>5</xdr:col>
      <xdr:colOff>990547</xdr:colOff>
      <xdr:row>13</xdr:row>
      <xdr:rowOff>180650</xdr:rowOff>
    </xdr:to>
    <xdr:pic>
      <xdr:nvPicPr>
        <xdr:cNvPr id="2" name="Grafik 1"/>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4362450" y="2266950"/>
          <a:ext cx="1952572" cy="1571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xdr:from>
      <xdr:col>3</xdr:col>
      <xdr:colOff>1029972</xdr:colOff>
      <xdr:row>3</xdr:row>
      <xdr:rowOff>19050</xdr:rowOff>
    </xdr:from>
    <xdr:to>
      <xdr:col>5</xdr:col>
      <xdr:colOff>923925</xdr:colOff>
      <xdr:row>10</xdr:row>
      <xdr:rowOff>1</xdr:rowOff>
    </xdr:to>
    <xdr:pic>
      <xdr:nvPicPr>
        <xdr:cNvPr id="6" name="Grafik 1"/>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4325622" y="914400"/>
          <a:ext cx="1922778" cy="1914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552450</xdr:colOff>
      <xdr:row>0</xdr:row>
      <xdr:rowOff>0</xdr:rowOff>
    </xdr:from>
    <xdr:to>
      <xdr:col>3</xdr:col>
      <xdr:colOff>1050532</xdr:colOff>
      <xdr:row>1</xdr:row>
      <xdr:rowOff>278946</xdr:rowOff>
    </xdr:to>
    <xdr:pic>
      <xdr:nvPicPr>
        <xdr:cNvPr id="5" name="Grafik 4"/>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3848100" y="0"/>
          <a:ext cx="498082" cy="612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561975</xdr:colOff>
      <xdr:row>0</xdr:row>
      <xdr:rowOff>0</xdr:rowOff>
    </xdr:from>
    <xdr:to>
      <xdr:col>4</xdr:col>
      <xdr:colOff>2782</xdr:colOff>
      <xdr:row>1</xdr:row>
      <xdr:rowOff>278946</xdr:rowOff>
    </xdr:to>
    <xdr:pic>
      <xdr:nvPicPr>
        <xdr:cNvPr id="5" name="Grafik 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857625" y="0"/>
          <a:ext cx="498082" cy="612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552450</xdr:colOff>
      <xdr:row>0</xdr:row>
      <xdr:rowOff>0</xdr:rowOff>
    </xdr:from>
    <xdr:to>
      <xdr:col>3</xdr:col>
      <xdr:colOff>1050532</xdr:colOff>
      <xdr:row>1</xdr:row>
      <xdr:rowOff>278946</xdr:rowOff>
    </xdr:to>
    <xdr:pic>
      <xdr:nvPicPr>
        <xdr:cNvPr id="5" name="Grafik 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848100" y="0"/>
          <a:ext cx="498082" cy="612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561975</xdr:colOff>
      <xdr:row>0</xdr:row>
      <xdr:rowOff>0</xdr:rowOff>
    </xdr:from>
    <xdr:to>
      <xdr:col>4</xdr:col>
      <xdr:colOff>2782</xdr:colOff>
      <xdr:row>1</xdr:row>
      <xdr:rowOff>278946</xdr:rowOff>
    </xdr:to>
    <xdr:pic>
      <xdr:nvPicPr>
        <xdr:cNvPr id="5" name="Grafik 4"/>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857625" y="0"/>
          <a:ext cx="498082" cy="612321"/>
        </a:xfrm>
        <a:prstGeom prst="rect">
          <a:avLst/>
        </a:prstGeom>
      </xdr:spPr>
    </xdr:pic>
    <xdr:clientData/>
  </xdr:twoCellAnchor>
  <xdr:twoCellAnchor editAs="oneCell">
    <xdr:from>
      <xdr:col>3</xdr:col>
      <xdr:colOff>180975</xdr:colOff>
      <xdr:row>3</xdr:row>
      <xdr:rowOff>193609</xdr:rowOff>
    </xdr:from>
    <xdr:to>
      <xdr:col>5</xdr:col>
      <xdr:colOff>971550</xdr:colOff>
      <xdr:row>12</xdr:row>
      <xdr:rowOff>249427</xdr:rowOff>
    </xdr:to>
    <xdr:pic>
      <xdr:nvPicPr>
        <xdr:cNvPr id="2" name="Grafik 1"/>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3476625" y="1088959"/>
          <a:ext cx="2819400" cy="25418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valais-terroir.ch/de/produits/walliser-roggenbrot-aoc-685-6310" TargetMode="External"/><Relationship Id="rId1" Type="http://schemas.openxmlformats.org/officeDocument/2006/relationships/hyperlink" Target="http://www.valais-terroir.ch/de/produits/walliser-trockenfleisch-igp-685-6303"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J24"/>
  <sheetViews>
    <sheetView tabSelected="1" zoomScale="75" zoomScaleNormal="75" zoomScalePageLayoutView="75" workbookViewId="0">
      <selection activeCell="B2" sqref="B2"/>
    </sheetView>
  </sheetViews>
  <sheetFormatPr baseColWidth="10" defaultColWidth="11.42578125" defaultRowHeight="30" customHeight="1" x14ac:dyDescent="0.2"/>
  <cols>
    <col min="1" max="1" width="28.42578125" style="16" customWidth="1"/>
    <col min="2" max="2" width="84.5703125" style="40" bestFit="1" customWidth="1"/>
  </cols>
  <sheetData>
    <row r="1" spans="1:8" ht="169.5" customHeight="1" x14ac:dyDescent="0.2">
      <c r="A1" s="29"/>
      <c r="B1" s="158" t="s">
        <v>92</v>
      </c>
    </row>
    <row r="2" spans="1:8" ht="27.75" customHeight="1" x14ac:dyDescent="0.2">
      <c r="C2" s="5"/>
    </row>
    <row r="3" spans="1:8" ht="48" customHeight="1" x14ac:dyDescent="0.2">
      <c r="A3" s="67" t="s">
        <v>18</v>
      </c>
      <c r="B3" s="56">
        <v>42670</v>
      </c>
      <c r="D3" s="47"/>
      <c r="E3" s="47"/>
      <c r="F3" s="48"/>
      <c r="G3" s="48"/>
      <c r="H3" s="48"/>
    </row>
    <row r="4" spans="1:8" ht="27.75" customHeight="1" x14ac:dyDescent="0.25">
      <c r="A4" s="67"/>
      <c r="B4" s="57"/>
      <c r="D4" s="47"/>
      <c r="E4" s="47"/>
      <c r="F4" s="48"/>
      <c r="G4" s="48"/>
      <c r="H4" s="48"/>
    </row>
    <row r="5" spans="1:8" ht="48" customHeight="1" x14ac:dyDescent="0.2">
      <c r="A5" s="67" t="s">
        <v>93</v>
      </c>
      <c r="B5" s="58" t="s">
        <v>96</v>
      </c>
      <c r="C5" s="2"/>
      <c r="D5" s="47"/>
      <c r="E5" s="47"/>
      <c r="F5" s="48"/>
      <c r="G5" s="48"/>
      <c r="H5" s="48"/>
    </row>
    <row r="6" spans="1:8" ht="30" customHeight="1" x14ac:dyDescent="0.25">
      <c r="A6" s="67"/>
      <c r="B6" s="57"/>
      <c r="F6" s="48"/>
      <c r="G6" s="48"/>
      <c r="H6" s="48"/>
    </row>
    <row r="7" spans="1:8" ht="48" customHeight="1" x14ac:dyDescent="0.2">
      <c r="A7" s="67" t="s">
        <v>32</v>
      </c>
      <c r="B7" s="58" t="s">
        <v>90</v>
      </c>
      <c r="G7" s="48"/>
      <c r="H7" s="48"/>
    </row>
    <row r="8" spans="1:8" ht="30" customHeight="1" x14ac:dyDescent="0.25">
      <c r="A8" s="67"/>
      <c r="B8" s="57"/>
      <c r="G8" s="48"/>
      <c r="H8" s="48"/>
    </row>
    <row r="9" spans="1:8" ht="48" customHeight="1" x14ac:dyDescent="0.2">
      <c r="A9" s="67" t="s">
        <v>12</v>
      </c>
      <c r="B9" s="58" t="s">
        <v>91</v>
      </c>
      <c r="F9" s="46"/>
      <c r="G9" s="48"/>
      <c r="H9" s="48"/>
    </row>
    <row r="10" spans="1:8" ht="48" customHeight="1" x14ac:dyDescent="0.2">
      <c r="A10" s="67" t="s">
        <v>28</v>
      </c>
      <c r="B10" s="68" t="s">
        <v>33</v>
      </c>
    </row>
    <row r="11" spans="1:8" ht="48" customHeight="1" x14ac:dyDescent="0.2">
      <c r="A11" s="67" t="s">
        <v>27</v>
      </c>
      <c r="B11" s="69" t="s">
        <v>34</v>
      </c>
    </row>
    <row r="12" spans="1:8" ht="30" customHeight="1" x14ac:dyDescent="0.25">
      <c r="A12" s="67"/>
      <c r="B12" s="57"/>
    </row>
    <row r="13" spans="1:8" ht="48" customHeight="1" x14ac:dyDescent="0.2">
      <c r="A13" s="67" t="s">
        <v>13</v>
      </c>
      <c r="B13" s="58" t="s">
        <v>35</v>
      </c>
    </row>
    <row r="14" spans="1:8" s="6" customFormat="1" ht="30" customHeight="1" x14ac:dyDescent="0.25">
      <c r="A14" s="67"/>
      <c r="B14" s="57"/>
    </row>
    <row r="15" spans="1:8" ht="48" customHeight="1" x14ac:dyDescent="0.2">
      <c r="A15" s="67" t="s">
        <v>29</v>
      </c>
      <c r="B15" s="58"/>
    </row>
    <row r="16" spans="1:8" s="6" customFormat="1" ht="30" customHeight="1" x14ac:dyDescent="0.25">
      <c r="A16" s="67"/>
      <c r="B16" s="57"/>
    </row>
    <row r="17" spans="1:10" ht="48" customHeight="1" x14ac:dyDescent="0.2">
      <c r="A17" s="67" t="s">
        <v>17</v>
      </c>
      <c r="B17" s="58" t="s">
        <v>36</v>
      </c>
    </row>
    <row r="18" spans="1:10" ht="30" customHeight="1" x14ac:dyDescent="0.25">
      <c r="A18" s="67"/>
      <c r="B18" s="57"/>
    </row>
    <row r="19" spans="1:10" ht="48" customHeight="1" x14ac:dyDescent="0.25">
      <c r="A19" s="67" t="s">
        <v>14</v>
      </c>
      <c r="B19" s="59">
        <v>4</v>
      </c>
      <c r="D19" s="170"/>
      <c r="E19" s="170"/>
      <c r="F19" s="170"/>
      <c r="G19" s="170"/>
      <c r="H19" s="170"/>
      <c r="I19" s="170"/>
      <c r="J19" s="170"/>
    </row>
    <row r="20" spans="1:10" ht="30" customHeight="1" x14ac:dyDescent="0.2">
      <c r="A20" s="55"/>
      <c r="B20" s="60"/>
      <c r="F20" s="4"/>
      <c r="G20" s="7"/>
    </row>
    <row r="21" spans="1:10" ht="30" customHeight="1" x14ac:dyDescent="0.2">
      <c r="F21" s="4"/>
    </row>
    <row r="22" spans="1:10" s="7" customFormat="1" ht="30" customHeight="1" x14ac:dyDescent="0.2">
      <c r="A22" s="14"/>
      <c r="B22" s="40"/>
      <c r="C22"/>
      <c r="D22"/>
      <c r="E22"/>
      <c r="F22" s="4"/>
    </row>
    <row r="23" spans="1:10" ht="30" customHeight="1" x14ac:dyDescent="0.2">
      <c r="C23" s="7"/>
    </row>
    <row r="24" spans="1:10" ht="30" customHeight="1" x14ac:dyDescent="0.2">
      <c r="C24" s="7"/>
    </row>
  </sheetData>
  <mergeCells count="1">
    <mergeCell ref="D19:J19"/>
  </mergeCells>
  <phoneticPr fontId="8" type="noConversion"/>
  <pageMargins left="0.78740157480314965" right="0.78740157480314965" top="0.82677165354330717" bottom="0.98425196850393704" header="0.51181102362204722" footer="0.51181102362204722"/>
  <pageSetup paperSize="9" scale="7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39"/>
  <sheetViews>
    <sheetView showZeros="0" zoomScaleNormal="100" zoomScalePageLayoutView="70" workbookViewId="0">
      <selection activeCell="D11" sqref="D11"/>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s>
  <sheetData>
    <row r="1" spans="1:11" ht="26.25" customHeight="1" x14ac:dyDescent="0.2">
      <c r="A1" s="53"/>
      <c r="B1" s="8"/>
      <c r="C1" s="8"/>
      <c r="D1" s="8"/>
      <c r="E1" s="32" t="s">
        <v>20</v>
      </c>
      <c r="F1" s="33">
        <f>SUM(Menu!B3)</f>
        <v>42670</v>
      </c>
      <c r="G1" s="1"/>
      <c r="I1" s="171" t="s">
        <v>5</v>
      </c>
      <c r="J1" s="172"/>
    </row>
    <row r="2" spans="1:11" s="2" customFormat="1" ht="23.25" customHeight="1" x14ac:dyDescent="0.2">
      <c r="A2" s="42" t="str">
        <f>Menu!B5</f>
        <v xml:space="preserve">Brisolée </v>
      </c>
      <c r="B2" s="43"/>
      <c r="C2" s="43"/>
      <c r="D2" s="41"/>
      <c r="E2" s="34" t="s">
        <v>21</v>
      </c>
      <c r="F2" s="35">
        <f>Menu!B19</f>
        <v>4</v>
      </c>
      <c r="I2" s="36">
        <v>4</v>
      </c>
      <c r="J2" s="24" t="s">
        <v>2</v>
      </c>
    </row>
    <row r="3" spans="1:11" s="10" customFormat="1" ht="21" customHeight="1" x14ac:dyDescent="0.2">
      <c r="A3" s="12" t="s">
        <v>1</v>
      </c>
      <c r="B3" s="61" t="s">
        <v>0</v>
      </c>
      <c r="C3" s="13" t="s">
        <v>9</v>
      </c>
      <c r="D3" s="37" t="s">
        <v>8</v>
      </c>
      <c r="E3" s="25" t="s">
        <v>6</v>
      </c>
      <c r="F3" s="9" t="s">
        <v>7</v>
      </c>
      <c r="I3" s="25" t="s">
        <v>11</v>
      </c>
      <c r="J3" s="11" t="s">
        <v>3</v>
      </c>
    </row>
    <row r="4" spans="1:11" ht="21.75" customHeight="1" x14ac:dyDescent="0.2">
      <c r="A4" s="70">
        <f t="shared" ref="A4:A11" si="0">ROUND(SUM(J4*$F$2),2)</f>
        <v>0.4</v>
      </c>
      <c r="B4" s="44" t="s">
        <v>24</v>
      </c>
      <c r="C4" s="134" t="s">
        <v>37</v>
      </c>
      <c r="D4" s="176"/>
      <c r="E4" s="177"/>
      <c r="F4" s="178"/>
      <c r="I4" s="107">
        <v>0.4</v>
      </c>
      <c r="J4" s="108">
        <f t="shared" ref="J4:J18" si="1">I4/$I$2</f>
        <v>0.1</v>
      </c>
      <c r="K4" s="17"/>
    </row>
    <row r="5" spans="1:11" ht="21.75" customHeight="1" x14ac:dyDescent="0.2">
      <c r="A5" s="71">
        <f t="shared" si="0"/>
        <v>0.3</v>
      </c>
      <c r="B5" s="45" t="s">
        <v>24</v>
      </c>
      <c r="C5" s="134" t="s">
        <v>38</v>
      </c>
      <c r="D5" s="136"/>
      <c r="E5" s="137"/>
      <c r="F5" s="71">
        <f t="shared" ref="F5:F20" si="2">SUM(E5*A5)</f>
        <v>0</v>
      </c>
      <c r="I5" s="109">
        <v>0.3</v>
      </c>
      <c r="J5" s="110">
        <f t="shared" si="1"/>
        <v>7.4999999999999997E-2</v>
      </c>
      <c r="K5" s="17"/>
    </row>
    <row r="6" spans="1:11" ht="21.75" customHeight="1" x14ac:dyDescent="0.2">
      <c r="A6" s="71">
        <f t="shared" si="0"/>
        <v>0.2</v>
      </c>
      <c r="B6" s="45" t="s">
        <v>24</v>
      </c>
      <c r="C6" s="134" t="s">
        <v>39</v>
      </c>
      <c r="D6" s="136"/>
      <c r="E6" s="137"/>
      <c r="F6" s="71">
        <f t="shared" si="2"/>
        <v>0</v>
      </c>
      <c r="I6" s="130">
        <v>0.2</v>
      </c>
      <c r="J6" s="110">
        <f t="shared" si="1"/>
        <v>0.05</v>
      </c>
      <c r="K6" s="17"/>
    </row>
    <row r="7" spans="1:11" ht="21.75" customHeight="1" x14ac:dyDescent="0.2">
      <c r="A7" s="71">
        <f t="shared" si="0"/>
        <v>0.2</v>
      </c>
      <c r="B7" s="45" t="s">
        <v>24</v>
      </c>
      <c r="C7" s="134" t="s">
        <v>40</v>
      </c>
      <c r="D7" s="136"/>
      <c r="E7" s="137"/>
      <c r="F7" s="71">
        <f t="shared" si="2"/>
        <v>0</v>
      </c>
      <c r="I7" s="109">
        <v>0.2</v>
      </c>
      <c r="J7" s="110">
        <f t="shared" si="1"/>
        <v>0.05</v>
      </c>
      <c r="K7" s="17"/>
    </row>
    <row r="8" spans="1:11" ht="21.75" customHeight="1" x14ac:dyDescent="0.2">
      <c r="A8" s="71">
        <f t="shared" si="0"/>
        <v>0</v>
      </c>
      <c r="B8" s="45"/>
      <c r="C8" s="134"/>
      <c r="D8" s="136"/>
      <c r="E8" s="137"/>
      <c r="F8" s="71"/>
      <c r="I8" s="109"/>
      <c r="J8" s="110">
        <f t="shared" si="1"/>
        <v>0</v>
      </c>
      <c r="K8" s="17"/>
    </row>
    <row r="9" spans="1:11" ht="21.75" customHeight="1" x14ac:dyDescent="0.2">
      <c r="A9" s="71">
        <f t="shared" si="0"/>
        <v>0.3</v>
      </c>
      <c r="B9" s="45" t="s">
        <v>24</v>
      </c>
      <c r="C9" s="134" t="s">
        <v>43</v>
      </c>
      <c r="D9" s="136"/>
      <c r="E9" s="137"/>
      <c r="F9" s="71">
        <f t="shared" si="2"/>
        <v>0</v>
      </c>
      <c r="I9" s="109">
        <v>0.3</v>
      </c>
      <c r="J9" s="110">
        <f t="shared" si="1"/>
        <v>7.4999999999999997E-2</v>
      </c>
      <c r="K9" s="17"/>
    </row>
    <row r="10" spans="1:11" ht="21.75" customHeight="1" x14ac:dyDescent="0.2">
      <c r="A10" s="131">
        <f t="shared" si="0"/>
        <v>2</v>
      </c>
      <c r="B10" s="45" t="s">
        <v>23</v>
      </c>
      <c r="C10" s="134" t="s">
        <v>42</v>
      </c>
      <c r="D10" s="136"/>
      <c r="E10" s="137"/>
      <c r="F10" s="71">
        <f t="shared" si="2"/>
        <v>0</v>
      </c>
      <c r="I10" s="132">
        <v>2</v>
      </c>
      <c r="J10" s="110">
        <f t="shared" si="1"/>
        <v>0.5</v>
      </c>
      <c r="K10" s="17"/>
    </row>
    <row r="11" spans="1:11" ht="21.75" customHeight="1" x14ac:dyDescent="0.2">
      <c r="A11" s="131">
        <f t="shared" si="0"/>
        <v>2</v>
      </c>
      <c r="B11" s="45" t="s">
        <v>23</v>
      </c>
      <c r="C11" s="134" t="s">
        <v>118</v>
      </c>
      <c r="D11" s="136"/>
      <c r="E11" s="137"/>
      <c r="F11" s="71">
        <f t="shared" si="2"/>
        <v>0</v>
      </c>
      <c r="I11" s="132">
        <v>2</v>
      </c>
      <c r="J11" s="110">
        <f t="shared" si="1"/>
        <v>0.5</v>
      </c>
      <c r="K11" s="17"/>
    </row>
    <row r="12" spans="1:11" ht="21.75" customHeight="1" x14ac:dyDescent="0.2">
      <c r="A12" s="71">
        <v>2</v>
      </c>
      <c r="B12" s="45" t="s">
        <v>94</v>
      </c>
      <c r="C12" s="134" t="s">
        <v>95</v>
      </c>
      <c r="D12" s="164"/>
      <c r="E12" s="137"/>
      <c r="F12" s="71"/>
      <c r="I12" s="109">
        <v>0</v>
      </c>
      <c r="J12" s="110">
        <f t="shared" si="1"/>
        <v>0</v>
      </c>
      <c r="K12" s="17"/>
    </row>
    <row r="13" spans="1:11" ht="21.75" customHeight="1" x14ac:dyDescent="0.2">
      <c r="A13" s="71">
        <f t="shared" ref="A13:A20" si="3">ROUND(SUM(J13*$F$2),2)</f>
        <v>1</v>
      </c>
      <c r="B13" s="45" t="s">
        <v>25</v>
      </c>
      <c r="C13" s="134" t="s">
        <v>114</v>
      </c>
      <c r="D13" s="136"/>
      <c r="E13" s="137"/>
      <c r="F13" s="71">
        <f t="shared" si="2"/>
        <v>0</v>
      </c>
      <c r="I13" s="109">
        <v>1</v>
      </c>
      <c r="J13" s="110">
        <f t="shared" si="1"/>
        <v>0.25</v>
      </c>
      <c r="K13" s="17"/>
    </row>
    <row r="14" spans="1:11" ht="21.75" customHeight="1" x14ac:dyDescent="0.2">
      <c r="A14" s="71">
        <f t="shared" si="3"/>
        <v>0</v>
      </c>
      <c r="B14" s="45"/>
      <c r="C14" s="134"/>
      <c r="D14" s="136"/>
      <c r="E14" s="137"/>
      <c r="F14" s="71">
        <f t="shared" si="2"/>
        <v>0</v>
      </c>
      <c r="I14" s="109"/>
      <c r="J14" s="110">
        <f t="shared" si="1"/>
        <v>0</v>
      </c>
      <c r="K14" s="17"/>
    </row>
    <row r="15" spans="1:11" ht="21.75" customHeight="1" x14ac:dyDescent="0.2">
      <c r="A15" s="71">
        <f t="shared" si="3"/>
        <v>0</v>
      </c>
      <c r="B15" s="45"/>
      <c r="C15" s="134"/>
      <c r="D15" s="136"/>
      <c r="E15" s="137"/>
      <c r="F15" s="71">
        <f t="shared" si="2"/>
        <v>0</v>
      </c>
      <c r="I15" s="109"/>
      <c r="J15" s="110">
        <f t="shared" si="1"/>
        <v>0</v>
      </c>
      <c r="K15" s="17"/>
    </row>
    <row r="16" spans="1:11" ht="21.75" customHeight="1" x14ac:dyDescent="0.2">
      <c r="A16" s="71">
        <f t="shared" si="3"/>
        <v>0</v>
      </c>
      <c r="B16" s="45"/>
      <c r="C16" s="134"/>
      <c r="D16" s="136"/>
      <c r="E16" s="137"/>
      <c r="F16" s="71">
        <f t="shared" si="2"/>
        <v>0</v>
      </c>
      <c r="I16" s="109"/>
      <c r="J16" s="110">
        <f t="shared" si="1"/>
        <v>0</v>
      </c>
      <c r="K16" s="17"/>
    </row>
    <row r="17" spans="1:11" ht="21.75" customHeight="1" x14ac:dyDescent="0.2">
      <c r="A17" s="71">
        <f t="shared" si="3"/>
        <v>0</v>
      </c>
      <c r="B17" s="45"/>
      <c r="C17" s="134"/>
      <c r="D17" s="136"/>
      <c r="E17" s="137"/>
      <c r="F17" s="71">
        <f t="shared" si="2"/>
        <v>0</v>
      </c>
      <c r="I17" s="109"/>
      <c r="J17" s="110">
        <f t="shared" si="1"/>
        <v>0</v>
      </c>
      <c r="K17" s="17"/>
    </row>
    <row r="18" spans="1:11" ht="21.75" customHeight="1" x14ac:dyDescent="0.2">
      <c r="A18" s="72">
        <f t="shared" si="3"/>
        <v>0</v>
      </c>
      <c r="B18" s="45"/>
      <c r="C18" s="134"/>
      <c r="D18" s="136"/>
      <c r="E18" s="137"/>
      <c r="F18" s="72">
        <f t="shared" si="2"/>
        <v>0</v>
      </c>
      <c r="I18" s="109"/>
      <c r="J18" s="110">
        <f t="shared" si="1"/>
        <v>0</v>
      </c>
      <c r="K18" s="17"/>
    </row>
    <row r="19" spans="1:11" ht="21.75" customHeight="1" x14ac:dyDescent="0.2">
      <c r="A19" s="72">
        <f t="shared" si="3"/>
        <v>0</v>
      </c>
      <c r="B19" s="45"/>
      <c r="C19" s="134"/>
      <c r="D19" s="136"/>
      <c r="E19" s="137"/>
      <c r="F19" s="72">
        <f t="shared" si="2"/>
        <v>0</v>
      </c>
      <c r="I19" s="109"/>
      <c r="J19" s="110">
        <f t="shared" ref="J19:J20" si="4">I19/$I$2</f>
        <v>0</v>
      </c>
    </row>
    <row r="20" spans="1:11" ht="21.75" customHeight="1" x14ac:dyDescent="0.2">
      <c r="A20" s="72">
        <f t="shared" si="3"/>
        <v>0</v>
      </c>
      <c r="B20" s="54"/>
      <c r="C20" s="138"/>
      <c r="D20" s="139"/>
      <c r="E20" s="137"/>
      <c r="F20" s="73">
        <f t="shared" si="2"/>
        <v>0</v>
      </c>
      <c r="I20" s="111"/>
      <c r="J20" s="112">
        <f t="shared" si="4"/>
        <v>0</v>
      </c>
    </row>
    <row r="21" spans="1:11" s="3" customFormat="1" ht="22.5" customHeight="1" x14ac:dyDescent="0.2">
      <c r="A21" s="74" t="s">
        <v>19</v>
      </c>
      <c r="B21" s="75"/>
      <c r="C21" s="75"/>
      <c r="D21" s="76" t="s">
        <v>31</v>
      </c>
      <c r="E21" s="76"/>
      <c r="F21" s="77"/>
      <c r="G21"/>
      <c r="H21"/>
    </row>
    <row r="22" spans="1:11" ht="31.5" customHeight="1" x14ac:dyDescent="0.2">
      <c r="A22" s="179" t="s">
        <v>44</v>
      </c>
      <c r="B22" s="180"/>
      <c r="C22" s="180"/>
      <c r="D22" s="180"/>
      <c r="E22" s="180"/>
      <c r="F22" s="181"/>
      <c r="J22" s="52"/>
    </row>
    <row r="23" spans="1:11" ht="31.5" customHeight="1" x14ac:dyDescent="0.2">
      <c r="A23" s="173" t="s">
        <v>45</v>
      </c>
      <c r="B23" s="174"/>
      <c r="C23" s="174"/>
      <c r="D23" s="174"/>
      <c r="E23" s="174"/>
      <c r="F23" s="175"/>
      <c r="J23" s="52"/>
    </row>
    <row r="24" spans="1:11" ht="31.5" customHeight="1" x14ac:dyDescent="0.2">
      <c r="A24" s="173" t="s">
        <v>46</v>
      </c>
      <c r="B24" s="174"/>
      <c r="C24" s="174"/>
      <c r="D24" s="174"/>
      <c r="E24" s="174"/>
      <c r="F24" s="175"/>
      <c r="J24" s="52"/>
    </row>
    <row r="25" spans="1:11" ht="31.5" customHeight="1" x14ac:dyDescent="0.2">
      <c r="A25" s="173" t="s">
        <v>47</v>
      </c>
      <c r="B25" s="174"/>
      <c r="C25" s="174"/>
      <c r="D25" s="174"/>
      <c r="E25" s="174"/>
      <c r="F25" s="175"/>
      <c r="J25" s="52"/>
    </row>
    <row r="26" spans="1:11" ht="31.5" customHeight="1" x14ac:dyDescent="0.2">
      <c r="A26" s="173" t="s">
        <v>48</v>
      </c>
      <c r="B26" s="174"/>
      <c r="C26" s="174"/>
      <c r="D26" s="174"/>
      <c r="E26" s="174"/>
      <c r="F26" s="175"/>
      <c r="J26" s="52"/>
    </row>
    <row r="27" spans="1:11" ht="31.5" customHeight="1" x14ac:dyDescent="0.2">
      <c r="A27" s="173"/>
      <c r="B27" s="174"/>
      <c r="C27" s="174"/>
      <c r="D27" s="174"/>
      <c r="E27" s="174"/>
      <c r="F27" s="175"/>
      <c r="J27" s="52"/>
    </row>
    <row r="28" spans="1:11" s="3" customFormat="1" ht="31.5" customHeight="1" x14ac:dyDescent="0.2">
      <c r="A28" s="173"/>
      <c r="B28" s="174"/>
      <c r="C28" s="174"/>
      <c r="D28" s="174"/>
      <c r="E28" s="174"/>
      <c r="F28" s="175"/>
      <c r="G28"/>
      <c r="H28"/>
    </row>
    <row r="29" spans="1:11" ht="31.5" customHeight="1" x14ac:dyDescent="0.2">
      <c r="A29" s="173"/>
      <c r="B29" s="174"/>
      <c r="C29" s="174"/>
      <c r="D29" s="174"/>
      <c r="E29" s="174"/>
      <c r="F29" s="175"/>
      <c r="I29" s="3"/>
      <c r="J29" s="3"/>
      <c r="K29" s="3"/>
    </row>
    <row r="30" spans="1:11" ht="31.5" customHeight="1" x14ac:dyDescent="0.2">
      <c r="A30" s="173"/>
      <c r="B30" s="174"/>
      <c r="C30" s="174"/>
      <c r="D30" s="174"/>
      <c r="E30" s="174"/>
      <c r="F30" s="175"/>
      <c r="I30" s="3"/>
      <c r="J30" s="3"/>
      <c r="K30" s="3"/>
    </row>
    <row r="31" spans="1:11" ht="31.5" customHeight="1" x14ac:dyDescent="0.2">
      <c r="A31" s="173"/>
      <c r="B31" s="174"/>
      <c r="C31" s="174"/>
      <c r="D31" s="174"/>
      <c r="E31" s="174"/>
      <c r="F31" s="175"/>
      <c r="I31" s="3"/>
      <c r="J31" s="3"/>
      <c r="K31" s="3"/>
    </row>
    <row r="32" spans="1:11" ht="31.5" customHeight="1" x14ac:dyDescent="0.2">
      <c r="A32" s="182"/>
      <c r="B32" s="183"/>
      <c r="C32" s="183"/>
      <c r="D32" s="183"/>
      <c r="E32" s="183"/>
      <c r="F32" s="184"/>
    </row>
    <row r="33" spans="10:10" customFormat="1" x14ac:dyDescent="0.2">
      <c r="J33" s="3"/>
    </row>
    <row r="34" spans="10:10" customFormat="1" x14ac:dyDescent="0.2"/>
    <row r="35" spans="10:10" customFormat="1" x14ac:dyDescent="0.2"/>
    <row r="36" spans="10:10" customFormat="1" x14ac:dyDescent="0.2"/>
    <row r="38" spans="10:10" customFormat="1" x14ac:dyDescent="0.2"/>
    <row r="39" spans="10:10" customFormat="1" x14ac:dyDescent="0.2"/>
  </sheetData>
  <mergeCells count="13">
    <mergeCell ref="A32:F32"/>
    <mergeCell ref="A27:F27"/>
    <mergeCell ref="A28:F28"/>
    <mergeCell ref="A29:F29"/>
    <mergeCell ref="A31:F31"/>
    <mergeCell ref="I1:J1"/>
    <mergeCell ref="A24:F24"/>
    <mergeCell ref="A25:F25"/>
    <mergeCell ref="A26:F26"/>
    <mergeCell ref="A30:F30"/>
    <mergeCell ref="D4:F4"/>
    <mergeCell ref="A23:F23"/>
    <mergeCell ref="A22:F22"/>
  </mergeCells>
  <phoneticPr fontId="0" type="noConversion"/>
  <hyperlinks>
    <hyperlink ref="C6" r:id="rId1" display="http://www.valais-terroir.ch/de/produits/walliser-trockenfleisch-igp-685-6303"/>
    <hyperlink ref="C7" r:id="rId2" display="http://www.valais-terroir.ch/de/produits/walliser-roggenbrot-aoc-685-6310"/>
  </hyperlinks>
  <pageMargins left="0.63" right="0.3" top="0.39370078740157483" bottom="0.35714285714285715" header="0.23622047244094491" footer="0.19685039370078741"/>
  <pageSetup paperSize="9"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P39"/>
  <sheetViews>
    <sheetView showZeros="0" zoomScaleNormal="100" workbookViewId="0">
      <selection activeCell="C19" sqref="C1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3" customWidth="1"/>
    <col min="13" max="13" width="4.140625" bestFit="1" customWidth="1"/>
  </cols>
  <sheetData>
    <row r="1" spans="1:16" ht="26.25" customHeight="1" x14ac:dyDescent="0.2">
      <c r="A1" s="53"/>
      <c r="B1" s="8"/>
      <c r="C1" s="8"/>
      <c r="D1" s="8"/>
      <c r="E1" s="32" t="s">
        <v>20</v>
      </c>
      <c r="F1" s="33">
        <f>SUM(Menu!B3)</f>
        <v>42670</v>
      </c>
      <c r="G1" s="1"/>
      <c r="I1" s="171" t="s">
        <v>5</v>
      </c>
      <c r="J1" s="172"/>
    </row>
    <row r="2" spans="1:16" s="2" customFormat="1" ht="23.25" customHeight="1" x14ac:dyDescent="0.2">
      <c r="A2" s="42" t="str">
        <f>Menu!B7</f>
        <v>Cholera mit Salat</v>
      </c>
      <c r="B2" s="43"/>
      <c r="C2" s="43"/>
      <c r="D2" s="41"/>
      <c r="E2" s="34" t="s">
        <v>21</v>
      </c>
      <c r="F2" s="35">
        <f>Menu!B19</f>
        <v>4</v>
      </c>
      <c r="I2" s="36">
        <v>4</v>
      </c>
      <c r="J2" s="24" t="s">
        <v>2</v>
      </c>
      <c r="L2"/>
      <c r="M2"/>
    </row>
    <row r="3" spans="1:16" s="10" customFormat="1" ht="21" customHeight="1" x14ac:dyDescent="0.2">
      <c r="A3" s="12" t="s">
        <v>1</v>
      </c>
      <c r="B3" s="61" t="s">
        <v>0</v>
      </c>
      <c r="C3" s="13" t="s">
        <v>9</v>
      </c>
      <c r="D3" s="37" t="s">
        <v>8</v>
      </c>
      <c r="E3" s="25" t="s">
        <v>6</v>
      </c>
      <c r="F3" s="9" t="s">
        <v>7</v>
      </c>
      <c r="I3" s="25" t="s">
        <v>11</v>
      </c>
      <c r="J3" s="11" t="s">
        <v>3</v>
      </c>
      <c r="L3"/>
      <c r="M3"/>
    </row>
    <row r="4" spans="1:16" ht="21.75" customHeight="1" x14ac:dyDescent="0.2">
      <c r="A4" s="143">
        <f t="shared" ref="A4:A15" si="0">ROUND(SUM(J4*$F$2),2)</f>
        <v>0.11</v>
      </c>
      <c r="B4" s="44" t="s">
        <v>24</v>
      </c>
      <c r="C4" s="140" t="s">
        <v>53</v>
      </c>
      <c r="D4" s="147" t="s">
        <v>60</v>
      </c>
      <c r="E4" s="135"/>
      <c r="F4" s="143">
        <f t="shared" ref="F4:F20" si="1">SUM(E4*A4)</f>
        <v>0</v>
      </c>
      <c r="I4" s="107">
        <v>0.11</v>
      </c>
      <c r="J4" s="108">
        <f t="shared" ref="J4:J20" si="2">I4/$I$2</f>
        <v>2.75E-2</v>
      </c>
      <c r="K4" s="17"/>
      <c r="L4" s="47"/>
      <c r="N4" s="47"/>
      <c r="O4" s="48"/>
      <c r="P4" s="48"/>
    </row>
    <row r="5" spans="1:16" ht="21.75" customHeight="1" x14ac:dyDescent="0.2">
      <c r="A5" s="144">
        <f t="shared" si="0"/>
        <v>0.3</v>
      </c>
      <c r="B5" s="45" t="s">
        <v>24</v>
      </c>
      <c r="C5" s="134" t="s">
        <v>49</v>
      </c>
      <c r="D5" s="189" t="s">
        <v>61</v>
      </c>
      <c r="E5" s="190"/>
      <c r="F5" s="191"/>
      <c r="I5" s="109">
        <v>0.3</v>
      </c>
      <c r="J5" s="110">
        <f t="shared" si="2"/>
        <v>7.4999999999999997E-2</v>
      </c>
      <c r="K5" s="17"/>
      <c r="L5" s="47"/>
      <c r="N5" s="47"/>
      <c r="O5" s="48"/>
      <c r="P5" s="48"/>
    </row>
    <row r="6" spans="1:16" ht="21.75" customHeight="1" x14ac:dyDescent="0.2">
      <c r="A6" s="144">
        <f t="shared" si="0"/>
        <v>1</v>
      </c>
      <c r="B6" s="45" t="s">
        <v>26</v>
      </c>
      <c r="C6" s="134" t="s">
        <v>50</v>
      </c>
      <c r="D6" s="189"/>
      <c r="E6" s="190"/>
      <c r="F6" s="191"/>
      <c r="I6" s="109">
        <v>1</v>
      </c>
      <c r="J6" s="110">
        <f t="shared" si="2"/>
        <v>0.25</v>
      </c>
      <c r="K6" s="17"/>
      <c r="L6" s="47"/>
      <c r="N6" s="47"/>
      <c r="O6" s="48"/>
      <c r="P6" s="48"/>
    </row>
    <row r="7" spans="1:16" ht="21.75" customHeight="1" x14ac:dyDescent="0.2">
      <c r="A7" s="144">
        <f t="shared" si="0"/>
        <v>0.15</v>
      </c>
      <c r="B7" s="45" t="s">
        <v>52</v>
      </c>
      <c r="C7" s="134" t="s">
        <v>51</v>
      </c>
      <c r="D7" s="189"/>
      <c r="E7" s="190"/>
      <c r="F7" s="191"/>
      <c r="I7" s="109">
        <v>0.15</v>
      </c>
      <c r="J7" s="110">
        <f t="shared" si="2"/>
        <v>3.7499999999999999E-2</v>
      </c>
      <c r="K7" s="17"/>
      <c r="O7" s="48"/>
    </row>
    <row r="8" spans="1:16" ht="21.75" customHeight="1" x14ac:dyDescent="0.2">
      <c r="A8" s="144">
        <f t="shared" si="0"/>
        <v>0</v>
      </c>
      <c r="B8" s="45"/>
      <c r="C8" s="134"/>
      <c r="D8" s="192"/>
      <c r="E8" s="193"/>
      <c r="F8" s="194"/>
      <c r="I8" s="109"/>
      <c r="J8" s="110">
        <f t="shared" si="2"/>
        <v>0</v>
      </c>
      <c r="K8" s="17"/>
      <c r="O8" s="48"/>
    </row>
    <row r="9" spans="1:16" ht="21.75" customHeight="1" x14ac:dyDescent="0.25">
      <c r="A9" s="144">
        <f t="shared" si="0"/>
        <v>0</v>
      </c>
      <c r="B9" s="45"/>
      <c r="C9" s="133" t="s">
        <v>54</v>
      </c>
      <c r="D9" s="136"/>
      <c r="E9" s="137"/>
      <c r="F9" s="144">
        <f t="shared" si="1"/>
        <v>0</v>
      </c>
      <c r="I9" s="109"/>
      <c r="J9" s="110">
        <f t="shared" si="2"/>
        <v>0</v>
      </c>
      <c r="K9" s="17"/>
      <c r="O9" s="48"/>
    </row>
    <row r="10" spans="1:16" ht="21.75" customHeight="1" x14ac:dyDescent="0.2">
      <c r="A10" s="144">
        <f t="shared" si="0"/>
        <v>1</v>
      </c>
      <c r="B10" s="45" t="s">
        <v>22</v>
      </c>
      <c r="C10" s="141" t="s">
        <v>41</v>
      </c>
      <c r="D10" s="142"/>
      <c r="E10" s="137"/>
      <c r="F10" s="144">
        <f t="shared" si="1"/>
        <v>0</v>
      </c>
      <c r="I10" s="109">
        <v>1</v>
      </c>
      <c r="J10" s="110">
        <f t="shared" si="2"/>
        <v>0.25</v>
      </c>
      <c r="K10" s="17"/>
      <c r="O10" s="48"/>
    </row>
    <row r="11" spans="1:16" ht="21.75" customHeight="1" x14ac:dyDescent="0.2">
      <c r="A11" s="144">
        <f t="shared" si="0"/>
        <v>0.4</v>
      </c>
      <c r="B11" s="45" t="s">
        <v>24</v>
      </c>
      <c r="C11" s="141" t="s">
        <v>55</v>
      </c>
      <c r="D11" s="142"/>
      <c r="E11" s="137"/>
      <c r="F11" s="144">
        <f t="shared" si="1"/>
        <v>0</v>
      </c>
      <c r="I11" s="109">
        <v>0.4</v>
      </c>
      <c r="J11" s="110">
        <f t="shared" si="2"/>
        <v>0.1</v>
      </c>
      <c r="K11" s="17"/>
      <c r="O11" s="48"/>
    </row>
    <row r="12" spans="1:16" ht="21.75" customHeight="1" x14ac:dyDescent="0.2">
      <c r="A12" s="144">
        <f t="shared" si="0"/>
        <v>2</v>
      </c>
      <c r="B12" s="45" t="s">
        <v>23</v>
      </c>
      <c r="C12" s="141" t="s">
        <v>119</v>
      </c>
      <c r="D12" s="142"/>
      <c r="E12" s="137"/>
      <c r="F12" s="144">
        <f t="shared" si="1"/>
        <v>0</v>
      </c>
      <c r="I12" s="109">
        <v>2</v>
      </c>
      <c r="J12" s="110">
        <f t="shared" si="2"/>
        <v>0.5</v>
      </c>
      <c r="K12" s="17"/>
      <c r="O12" s="48"/>
    </row>
    <row r="13" spans="1:16" ht="21.75" customHeight="1" x14ac:dyDescent="0.2">
      <c r="A13" s="144">
        <f t="shared" si="0"/>
        <v>0.25</v>
      </c>
      <c r="B13" s="45" t="s">
        <v>24</v>
      </c>
      <c r="C13" s="185" t="s">
        <v>59</v>
      </c>
      <c r="D13" s="186"/>
      <c r="E13" s="137"/>
      <c r="F13" s="144">
        <f t="shared" si="1"/>
        <v>0</v>
      </c>
      <c r="I13" s="109">
        <v>0.25</v>
      </c>
      <c r="J13" s="110">
        <f t="shared" si="2"/>
        <v>6.25E-2</v>
      </c>
      <c r="K13" s="17"/>
      <c r="O13" s="48"/>
    </row>
    <row r="14" spans="1:16" ht="21.75" customHeight="1" x14ac:dyDescent="0.2">
      <c r="A14" s="144">
        <f t="shared" si="0"/>
        <v>0</v>
      </c>
      <c r="B14" s="45"/>
      <c r="C14" s="187"/>
      <c r="D14" s="188"/>
      <c r="E14" s="137"/>
      <c r="F14" s="144">
        <f t="shared" si="1"/>
        <v>0</v>
      </c>
      <c r="I14" s="130"/>
      <c r="J14" s="110">
        <f t="shared" si="2"/>
        <v>0</v>
      </c>
      <c r="K14" s="17"/>
      <c r="O14" s="48"/>
    </row>
    <row r="15" spans="1:16" ht="32.25" customHeight="1" x14ac:dyDescent="0.2">
      <c r="A15" s="144">
        <f t="shared" si="0"/>
        <v>0.3</v>
      </c>
      <c r="B15" s="45" t="s">
        <v>24</v>
      </c>
      <c r="C15" s="222" t="s">
        <v>56</v>
      </c>
      <c r="D15" s="223"/>
      <c r="E15" s="137"/>
      <c r="F15" s="144">
        <f t="shared" si="1"/>
        <v>0</v>
      </c>
      <c r="I15" s="109">
        <v>0.3</v>
      </c>
      <c r="J15" s="110">
        <f t="shared" si="2"/>
        <v>7.4999999999999997E-2</v>
      </c>
      <c r="K15" s="17"/>
      <c r="O15" s="48"/>
    </row>
    <row r="16" spans="1:16" ht="21.75" customHeight="1" x14ac:dyDescent="0.2">
      <c r="A16" s="144">
        <f>ROUND(SUM(J16*$F$2),2)</f>
        <v>1</v>
      </c>
      <c r="B16" s="45" t="s">
        <v>23</v>
      </c>
      <c r="C16" s="141" t="s">
        <v>57</v>
      </c>
      <c r="D16" s="142"/>
      <c r="E16" s="137"/>
      <c r="F16" s="144">
        <f t="shared" si="1"/>
        <v>0</v>
      </c>
      <c r="I16" s="109">
        <v>1</v>
      </c>
      <c r="J16" s="110">
        <f t="shared" si="2"/>
        <v>0.25</v>
      </c>
      <c r="K16" s="17"/>
      <c r="O16" s="48"/>
    </row>
    <row r="17" spans="1:15" ht="21.75" customHeight="1" x14ac:dyDescent="0.2">
      <c r="A17" s="144">
        <f>ROUND(SUM(J17*$F$2),2)</f>
        <v>0.1</v>
      </c>
      <c r="B17" s="45" t="s">
        <v>25</v>
      </c>
      <c r="C17" s="141" t="s">
        <v>51</v>
      </c>
      <c r="D17" s="142"/>
      <c r="E17" s="137"/>
      <c r="F17" s="144">
        <f t="shared" si="1"/>
        <v>0</v>
      </c>
      <c r="I17" s="109">
        <v>0.1</v>
      </c>
      <c r="J17" s="110">
        <f t="shared" si="2"/>
        <v>2.5000000000000001E-2</v>
      </c>
      <c r="K17" s="17"/>
    </row>
    <row r="18" spans="1:15" ht="21.75" customHeight="1" x14ac:dyDescent="0.2">
      <c r="A18" s="145">
        <f>ROUND(SUM(J18*$F$2),2)</f>
        <v>1.5</v>
      </c>
      <c r="B18" s="45" t="s">
        <v>26</v>
      </c>
      <c r="C18" s="141" t="s">
        <v>58</v>
      </c>
      <c r="D18" s="142"/>
      <c r="E18" s="137"/>
      <c r="F18" s="145">
        <f t="shared" si="1"/>
        <v>0</v>
      </c>
      <c r="I18" s="109">
        <v>1.5</v>
      </c>
      <c r="J18" s="110">
        <f t="shared" si="2"/>
        <v>0.375</v>
      </c>
      <c r="K18" s="17"/>
      <c r="O18" s="4" t="s">
        <v>104</v>
      </c>
    </row>
    <row r="19" spans="1:15" ht="21.75" customHeight="1" x14ac:dyDescent="0.2">
      <c r="A19" s="145">
        <f>ROUND(SUM(J19*$F$2),2)</f>
        <v>0</v>
      </c>
      <c r="B19" s="45"/>
      <c r="C19" s="134"/>
      <c r="D19" s="136"/>
      <c r="E19" s="137"/>
      <c r="F19" s="145">
        <f t="shared" si="1"/>
        <v>0</v>
      </c>
      <c r="I19" s="109"/>
      <c r="J19" s="110">
        <f t="shared" si="2"/>
        <v>0</v>
      </c>
    </row>
    <row r="20" spans="1:15" ht="21.75" customHeight="1" x14ac:dyDescent="0.2">
      <c r="A20" s="145">
        <f>ROUND(SUM(J20*$F$2),2)</f>
        <v>4</v>
      </c>
      <c r="B20" s="54" t="s">
        <v>116</v>
      </c>
      <c r="C20" s="138" t="s">
        <v>115</v>
      </c>
      <c r="D20" s="139"/>
      <c r="E20" s="137"/>
      <c r="F20" s="146">
        <f t="shared" si="1"/>
        <v>0</v>
      </c>
      <c r="I20" s="111">
        <v>4</v>
      </c>
      <c r="J20" s="112">
        <f t="shared" si="2"/>
        <v>1</v>
      </c>
    </row>
    <row r="21" spans="1:15" s="3" customFormat="1" ht="22.5" customHeight="1" x14ac:dyDescent="0.2">
      <c r="A21" s="74" t="s">
        <v>19</v>
      </c>
      <c r="B21" s="75"/>
      <c r="C21" s="75"/>
      <c r="D21" s="76" t="s">
        <v>31</v>
      </c>
      <c r="E21" s="76"/>
      <c r="F21" s="77"/>
      <c r="G21"/>
      <c r="H21"/>
    </row>
    <row r="22" spans="1:15" ht="31.5" customHeight="1" x14ac:dyDescent="0.2">
      <c r="A22" s="195" t="s">
        <v>62</v>
      </c>
      <c r="B22" s="196"/>
      <c r="C22" s="196"/>
      <c r="D22" s="196"/>
      <c r="E22" s="196"/>
      <c r="F22" s="197"/>
      <c r="I22" s="151"/>
    </row>
    <row r="23" spans="1:15" ht="31.5" customHeight="1" x14ac:dyDescent="0.2">
      <c r="A23" s="198"/>
      <c r="B23" s="199"/>
      <c r="C23" s="199"/>
      <c r="D23" s="199"/>
      <c r="E23" s="199"/>
      <c r="F23" s="200"/>
    </row>
    <row r="24" spans="1:15" ht="34.5" customHeight="1" x14ac:dyDescent="0.2">
      <c r="A24" s="198" t="s">
        <v>63</v>
      </c>
      <c r="B24" s="199"/>
      <c r="C24" s="199"/>
      <c r="D24" s="199"/>
      <c r="E24" s="199"/>
      <c r="F24" s="200"/>
      <c r="I24" s="151"/>
    </row>
    <row r="25" spans="1:15" ht="34.5" customHeight="1" x14ac:dyDescent="0.2">
      <c r="A25" s="201"/>
      <c r="B25" s="202"/>
      <c r="C25" s="202"/>
      <c r="D25" s="202"/>
      <c r="E25" s="202"/>
      <c r="F25" s="203"/>
    </row>
    <row r="26" spans="1:15" ht="34.5" customHeight="1" x14ac:dyDescent="0.2">
      <c r="A26" s="195" t="s">
        <v>64</v>
      </c>
      <c r="B26" s="196"/>
      <c r="C26" s="196"/>
      <c r="D26" s="196"/>
      <c r="E26" s="196"/>
      <c r="F26" s="197"/>
    </row>
    <row r="27" spans="1:15" ht="34.5" customHeight="1" x14ac:dyDescent="0.2">
      <c r="A27" s="198"/>
      <c r="B27" s="199"/>
      <c r="C27" s="199"/>
      <c r="D27" s="199"/>
      <c r="E27" s="199"/>
      <c r="F27" s="200"/>
    </row>
    <row r="28" spans="1:15" s="3" customFormat="1" ht="34.5" customHeight="1" x14ac:dyDescent="0.2">
      <c r="A28" s="173"/>
      <c r="B28" s="174"/>
      <c r="C28" s="174"/>
      <c r="D28" s="174"/>
      <c r="E28" s="174"/>
      <c r="F28" s="175"/>
      <c r="G28"/>
      <c r="H28"/>
      <c r="I28" s="27"/>
    </row>
    <row r="29" spans="1:15" ht="34.5" customHeight="1" x14ac:dyDescent="0.2">
      <c r="A29" s="204" t="s">
        <v>65</v>
      </c>
      <c r="B29" s="205"/>
      <c r="C29" s="205"/>
      <c r="D29" s="205"/>
      <c r="E29" s="205"/>
      <c r="F29" s="206"/>
      <c r="J29" s="3"/>
      <c r="K29" s="3"/>
    </row>
    <row r="30" spans="1:15" ht="34.5" customHeight="1" x14ac:dyDescent="0.2">
      <c r="A30" s="204" t="s">
        <v>66</v>
      </c>
      <c r="B30" s="205"/>
      <c r="C30" s="205"/>
      <c r="D30" s="205"/>
      <c r="E30" s="205"/>
      <c r="F30" s="206"/>
      <c r="J30" s="3"/>
      <c r="K30" s="3"/>
    </row>
    <row r="31" spans="1:15" ht="34.5" customHeight="1" x14ac:dyDescent="0.2">
      <c r="A31" s="173"/>
      <c r="B31" s="174"/>
      <c r="C31" s="174"/>
      <c r="D31" s="174"/>
      <c r="E31" s="174"/>
      <c r="F31" s="175"/>
      <c r="J31" s="3"/>
      <c r="K31" s="3"/>
    </row>
    <row r="32" spans="1:15" ht="34.5" customHeight="1" x14ac:dyDescent="0.2">
      <c r="A32" s="182"/>
      <c r="B32" s="183"/>
      <c r="C32" s="183"/>
      <c r="D32" s="183"/>
      <c r="E32" s="183"/>
      <c r="F32" s="184"/>
    </row>
    <row r="33" spans="5:10" x14ac:dyDescent="0.2">
      <c r="E33"/>
      <c r="J33" s="3"/>
    </row>
    <row r="38" spans="5:10" x14ac:dyDescent="0.2">
      <c r="E38"/>
    </row>
    <row r="39" spans="5:10" x14ac:dyDescent="0.2">
      <c r="E39"/>
    </row>
  </sheetData>
  <mergeCells count="12">
    <mergeCell ref="A32:F32"/>
    <mergeCell ref="A28:F28"/>
    <mergeCell ref="A24:F25"/>
    <mergeCell ref="A26:F27"/>
    <mergeCell ref="A29:F29"/>
    <mergeCell ref="A30:F30"/>
    <mergeCell ref="I1:J1"/>
    <mergeCell ref="C13:D14"/>
    <mergeCell ref="D5:F8"/>
    <mergeCell ref="A22:F23"/>
    <mergeCell ref="A31:F31"/>
    <mergeCell ref="C15:D15"/>
  </mergeCells>
  <phoneticPr fontId="0" type="noConversion"/>
  <pageMargins left="0.63" right="0.21875" top="0.39370078740157483" bottom="0.43307086614173229" header="0.23622047244094491" footer="0.19685039370078741"/>
  <pageSetup paperSize="9" scale="9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zoomScaleNormal="100" workbookViewId="0">
      <selection activeCell="C17" sqref="C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26" style="15" bestFit="1" customWidth="1"/>
    <col min="13" max="13" width="12.42578125" bestFit="1" customWidth="1"/>
    <col min="14" max="14" width="13" customWidth="1"/>
    <col min="15" max="15" width="4.140625" bestFit="1" customWidth="1"/>
  </cols>
  <sheetData>
    <row r="1" spans="1:18" ht="26.25" customHeight="1" x14ac:dyDescent="0.2">
      <c r="A1" s="53"/>
      <c r="B1" s="8"/>
      <c r="C1" s="8"/>
      <c r="D1" s="8"/>
      <c r="E1" s="32" t="s">
        <v>20</v>
      </c>
      <c r="F1" s="33">
        <f>SUM(Menu!B3)</f>
        <v>42670</v>
      </c>
      <c r="G1" s="1"/>
      <c r="I1" s="171" t="s">
        <v>5</v>
      </c>
      <c r="J1" s="172"/>
      <c r="M1" s="10"/>
    </row>
    <row r="2" spans="1:18" s="2" customFormat="1" ht="23.25" customHeight="1" x14ac:dyDescent="0.2">
      <c r="A2" s="42" t="str">
        <f>Menu!B9</f>
        <v>Hirsch Involtini</v>
      </c>
      <c r="B2" s="43"/>
      <c r="C2" s="43"/>
      <c r="D2" s="41"/>
      <c r="E2" s="34" t="s">
        <v>21</v>
      </c>
      <c r="F2" s="35">
        <f>Menu!B19</f>
        <v>4</v>
      </c>
      <c r="I2" s="36">
        <v>4</v>
      </c>
      <c r="J2" s="24" t="s">
        <v>2</v>
      </c>
      <c r="L2" s="16"/>
      <c r="M2" s="3"/>
      <c r="N2"/>
      <c r="O2"/>
    </row>
    <row r="3" spans="1:18" s="10" customFormat="1" ht="21" customHeight="1" x14ac:dyDescent="0.2">
      <c r="A3" s="12" t="s">
        <v>1</v>
      </c>
      <c r="B3" s="61" t="s">
        <v>0</v>
      </c>
      <c r="C3" s="13" t="s">
        <v>9</v>
      </c>
      <c r="D3" s="37" t="s">
        <v>8</v>
      </c>
      <c r="E3" s="25" t="s">
        <v>6</v>
      </c>
      <c r="F3" s="9" t="s">
        <v>7</v>
      </c>
      <c r="I3" s="25" t="s">
        <v>11</v>
      </c>
      <c r="J3" s="11" t="s">
        <v>3</v>
      </c>
      <c r="L3" s="3"/>
      <c r="M3" s="3"/>
      <c r="N3"/>
      <c r="O3"/>
    </row>
    <row r="4" spans="1:18" ht="21.75" customHeight="1" x14ac:dyDescent="0.2">
      <c r="A4" s="143">
        <f>ROUND(SUM(J4*$F$2),2)</f>
        <v>8</v>
      </c>
      <c r="B4" s="44" t="s">
        <v>23</v>
      </c>
      <c r="C4" s="140" t="s">
        <v>97</v>
      </c>
      <c r="D4" s="168" t="s">
        <v>103</v>
      </c>
      <c r="E4" s="38"/>
      <c r="F4" s="70">
        <f t="shared" ref="F4:F19" si="0">SUM(E4*A4)</f>
        <v>0</v>
      </c>
      <c r="I4" s="107">
        <v>8</v>
      </c>
      <c r="J4" s="108">
        <f t="shared" ref="J4:J15" si="1">I4/$I$2</f>
        <v>2</v>
      </c>
      <c r="K4" s="17"/>
      <c r="L4" s="152"/>
      <c r="M4" s="48"/>
      <c r="N4" s="47"/>
      <c r="P4" s="47"/>
      <c r="Q4" s="48"/>
      <c r="R4" s="48"/>
    </row>
    <row r="5" spans="1:18" ht="21.75" customHeight="1" x14ac:dyDescent="0.2">
      <c r="A5" s="144">
        <f>ROUND(SUM(J5*$F$2),2)</f>
        <v>0.5</v>
      </c>
      <c r="B5" s="45" t="s">
        <v>26</v>
      </c>
      <c r="C5" s="134" t="s">
        <v>50</v>
      </c>
      <c r="D5" s="136"/>
      <c r="E5" s="39"/>
      <c r="F5" s="71">
        <f t="shared" si="0"/>
        <v>0</v>
      </c>
      <c r="I5" s="109">
        <v>0.5</v>
      </c>
      <c r="J5" s="110">
        <f t="shared" si="1"/>
        <v>0.125</v>
      </c>
      <c r="K5" s="17"/>
      <c r="L5" s="153"/>
      <c r="M5" s="48"/>
      <c r="N5" s="47"/>
      <c r="P5" s="47"/>
      <c r="Q5" s="48"/>
      <c r="R5" s="48"/>
    </row>
    <row r="6" spans="1:18" ht="21.75" customHeight="1" x14ac:dyDescent="0.2">
      <c r="A6" s="144">
        <f t="shared" ref="A6:A12" si="2">ROUND(SUM(J6*$F$2),2)</f>
        <v>1</v>
      </c>
      <c r="B6" s="45" t="s">
        <v>22</v>
      </c>
      <c r="C6" s="134" t="s">
        <v>67</v>
      </c>
      <c r="D6" s="136"/>
      <c r="E6" s="39"/>
      <c r="F6" s="71">
        <f t="shared" si="0"/>
        <v>0</v>
      </c>
      <c r="I6" s="109">
        <v>1</v>
      </c>
      <c r="J6" s="110">
        <f t="shared" si="1"/>
        <v>0.25</v>
      </c>
      <c r="K6" s="17"/>
      <c r="L6" s="152"/>
      <c r="M6" s="48"/>
      <c r="N6" s="47"/>
      <c r="P6" s="47"/>
      <c r="Q6" s="48"/>
      <c r="R6" s="48"/>
    </row>
    <row r="7" spans="1:18" ht="21.75" customHeight="1" x14ac:dyDescent="0.2">
      <c r="A7" s="144">
        <f t="shared" si="2"/>
        <v>1</v>
      </c>
      <c r="B7" s="45" t="s">
        <v>23</v>
      </c>
      <c r="C7" s="134" t="s">
        <v>68</v>
      </c>
      <c r="D7" s="136"/>
      <c r="E7" s="39"/>
      <c r="F7" s="71">
        <f t="shared" si="0"/>
        <v>0</v>
      </c>
      <c r="I7" s="109">
        <v>1</v>
      </c>
      <c r="J7" s="110">
        <f t="shared" si="1"/>
        <v>0.25</v>
      </c>
      <c r="K7" s="17"/>
      <c r="L7" s="152"/>
      <c r="M7" s="48"/>
      <c r="Q7" s="48"/>
    </row>
    <row r="8" spans="1:18" ht="21.75" customHeight="1" x14ac:dyDescent="0.2">
      <c r="A8" s="144">
        <f t="shared" si="2"/>
        <v>0.06</v>
      </c>
      <c r="B8" s="45" t="s">
        <v>24</v>
      </c>
      <c r="C8" s="134" t="s">
        <v>69</v>
      </c>
      <c r="D8" s="136"/>
      <c r="E8" s="39"/>
      <c r="F8" s="71">
        <f t="shared" si="0"/>
        <v>0</v>
      </c>
      <c r="I8" s="109">
        <v>0.06</v>
      </c>
      <c r="J8" s="110">
        <f t="shared" si="1"/>
        <v>1.4999999999999999E-2</v>
      </c>
      <c r="K8" s="17"/>
      <c r="L8" s="152"/>
      <c r="M8" s="48"/>
      <c r="Q8" s="48"/>
    </row>
    <row r="9" spans="1:18" ht="21.75" customHeight="1" x14ac:dyDescent="0.2">
      <c r="A9" s="144">
        <f t="shared" si="2"/>
        <v>0</v>
      </c>
      <c r="B9" s="45"/>
      <c r="C9" s="134" t="s">
        <v>120</v>
      </c>
      <c r="D9" s="136"/>
      <c r="E9" s="39"/>
      <c r="F9" s="71">
        <f t="shared" si="0"/>
        <v>0</v>
      </c>
      <c r="I9" s="109"/>
      <c r="J9" s="110">
        <f t="shared" si="1"/>
        <v>0</v>
      </c>
      <c r="K9" s="17"/>
      <c r="L9" s="152"/>
      <c r="M9" s="48"/>
      <c r="Q9" s="48"/>
    </row>
    <row r="10" spans="1:18" ht="21.75" customHeight="1" x14ac:dyDescent="0.2">
      <c r="A10" s="144">
        <f>ROUND(SUM(J10*$F$2),2)</f>
        <v>0.1</v>
      </c>
      <c r="B10" s="45" t="s">
        <v>52</v>
      </c>
      <c r="C10" s="134" t="s">
        <v>70</v>
      </c>
      <c r="D10" s="136"/>
      <c r="E10" s="39"/>
      <c r="F10" s="71">
        <f t="shared" si="0"/>
        <v>0</v>
      </c>
      <c r="I10" s="109">
        <v>0.1</v>
      </c>
      <c r="J10" s="110">
        <f t="shared" si="1"/>
        <v>2.5000000000000001E-2</v>
      </c>
      <c r="K10" s="17"/>
      <c r="L10" s="152"/>
      <c r="M10" s="48"/>
      <c r="Q10" s="48"/>
    </row>
    <row r="11" spans="1:18" ht="21.75" customHeight="1" x14ac:dyDescent="0.2">
      <c r="A11" s="144">
        <f>ROUND(SUM(J11*$F$2),2)</f>
        <v>0.05</v>
      </c>
      <c r="B11" s="45" t="s">
        <v>24</v>
      </c>
      <c r="C11" s="134" t="s">
        <v>121</v>
      </c>
      <c r="D11" s="136"/>
      <c r="E11" s="39"/>
      <c r="F11" s="71">
        <f t="shared" si="0"/>
        <v>0</v>
      </c>
      <c r="I11" s="109">
        <v>0.05</v>
      </c>
      <c r="J11" s="110">
        <f t="shared" si="1"/>
        <v>1.2500000000000001E-2</v>
      </c>
      <c r="K11" s="17"/>
      <c r="L11" s="152"/>
      <c r="Q11" s="48"/>
    </row>
    <row r="12" spans="1:18" ht="21.75" customHeight="1" x14ac:dyDescent="0.2">
      <c r="A12" s="144">
        <f t="shared" si="2"/>
        <v>0.1</v>
      </c>
      <c r="B12" s="45" t="s">
        <v>52</v>
      </c>
      <c r="C12" s="134" t="s">
        <v>71</v>
      </c>
      <c r="D12" s="136"/>
      <c r="E12" s="39"/>
      <c r="F12" s="71">
        <f t="shared" si="0"/>
        <v>0</v>
      </c>
      <c r="I12" s="109">
        <v>0.1</v>
      </c>
      <c r="J12" s="110">
        <f t="shared" si="1"/>
        <v>2.5000000000000001E-2</v>
      </c>
      <c r="K12" s="17"/>
      <c r="L12" s="152"/>
      <c r="M12" s="10"/>
      <c r="Q12" s="48"/>
    </row>
    <row r="13" spans="1:18" ht="21.75" customHeight="1" x14ac:dyDescent="0.2">
      <c r="A13" s="144">
        <f t="shared" ref="A13:A20" si="3">ROUND(SUM(J13*$F$2),2)</f>
        <v>0.1</v>
      </c>
      <c r="B13" s="45" t="s">
        <v>25</v>
      </c>
      <c r="C13" s="134" t="s">
        <v>72</v>
      </c>
      <c r="D13" s="136"/>
      <c r="E13" s="39"/>
      <c r="F13" s="71">
        <f t="shared" si="0"/>
        <v>0</v>
      </c>
      <c r="I13" s="109">
        <v>0.1</v>
      </c>
      <c r="J13" s="110">
        <f t="shared" si="1"/>
        <v>2.5000000000000001E-2</v>
      </c>
      <c r="K13" s="17"/>
      <c r="L13" s="152"/>
      <c r="M13" s="10"/>
      <c r="Q13" s="48"/>
    </row>
    <row r="14" spans="1:18" ht="21.75" customHeight="1" x14ac:dyDescent="0.2">
      <c r="A14" s="144">
        <f t="shared" si="3"/>
        <v>0</v>
      </c>
      <c r="B14" s="45"/>
      <c r="C14" s="134" t="s">
        <v>73</v>
      </c>
      <c r="D14" s="136"/>
      <c r="E14" s="39"/>
      <c r="F14" s="71">
        <f t="shared" si="0"/>
        <v>0</v>
      </c>
      <c r="I14" s="109"/>
      <c r="J14" s="110">
        <f t="shared" si="1"/>
        <v>0</v>
      </c>
      <c r="K14" s="17"/>
      <c r="L14" s="153"/>
      <c r="Q14" s="48"/>
    </row>
    <row r="15" spans="1:18" ht="21.75" customHeight="1" x14ac:dyDescent="0.2">
      <c r="A15" s="144">
        <f t="shared" si="3"/>
        <v>0</v>
      </c>
      <c r="B15" s="45"/>
      <c r="C15" s="134"/>
      <c r="D15" s="136"/>
      <c r="E15" s="39"/>
      <c r="F15" s="71">
        <f t="shared" si="0"/>
        <v>0</v>
      </c>
      <c r="I15" s="109"/>
      <c r="J15" s="110">
        <f t="shared" si="1"/>
        <v>0</v>
      </c>
      <c r="K15" s="17"/>
      <c r="Q15" s="48"/>
    </row>
    <row r="16" spans="1:18" ht="21.75" customHeight="1" x14ac:dyDescent="0.2">
      <c r="A16" s="144">
        <f t="shared" si="3"/>
        <v>0</v>
      </c>
      <c r="B16" s="45"/>
      <c r="C16" s="134"/>
      <c r="D16" s="136"/>
      <c r="E16" s="39"/>
      <c r="F16" s="71">
        <f t="shared" si="0"/>
        <v>0</v>
      </c>
      <c r="I16" s="109"/>
      <c r="J16" s="110">
        <f t="shared" ref="J16:J20" si="4">I16/$I$2</f>
        <v>0</v>
      </c>
      <c r="K16" s="17"/>
      <c r="Q16" s="48"/>
    </row>
    <row r="17" spans="1:12" ht="21.75" customHeight="1" x14ac:dyDescent="0.2">
      <c r="A17" s="71">
        <f t="shared" si="3"/>
        <v>0</v>
      </c>
      <c r="B17" s="45"/>
      <c r="C17" s="52"/>
      <c r="D17" s="64"/>
      <c r="E17" s="39"/>
      <c r="F17" s="71">
        <f t="shared" si="0"/>
        <v>0</v>
      </c>
      <c r="I17" s="109"/>
      <c r="J17" s="110">
        <f t="shared" si="4"/>
        <v>0</v>
      </c>
      <c r="K17" s="17"/>
    </row>
    <row r="18" spans="1:12" ht="21.75" customHeight="1" x14ac:dyDescent="0.2">
      <c r="A18" s="72">
        <f t="shared" si="3"/>
        <v>0</v>
      </c>
      <c r="B18" s="45"/>
      <c r="C18" s="52"/>
      <c r="D18" s="64"/>
      <c r="E18" s="39"/>
      <c r="F18" s="72">
        <f t="shared" si="0"/>
        <v>0</v>
      </c>
      <c r="I18" s="109"/>
      <c r="J18" s="110">
        <f t="shared" si="4"/>
        <v>0</v>
      </c>
      <c r="K18" s="17"/>
    </row>
    <row r="19" spans="1:12" ht="21.75" customHeight="1" x14ac:dyDescent="0.2">
      <c r="A19" s="72">
        <f t="shared" si="3"/>
        <v>0</v>
      </c>
      <c r="B19" s="45"/>
      <c r="C19" s="52"/>
      <c r="D19" s="64"/>
      <c r="E19" s="39"/>
      <c r="F19" s="72">
        <f t="shared" si="0"/>
        <v>0</v>
      </c>
      <c r="I19" s="109"/>
      <c r="J19" s="110">
        <f t="shared" si="4"/>
        <v>0</v>
      </c>
    </row>
    <row r="20" spans="1:12" ht="21.75" customHeight="1" x14ac:dyDescent="0.2">
      <c r="A20" s="72">
        <f t="shared" si="3"/>
        <v>0</v>
      </c>
      <c r="B20" s="54"/>
      <c r="C20" s="62"/>
      <c r="D20" s="65"/>
      <c r="E20" s="39"/>
      <c r="F20" s="73">
        <f>SUM(E20*A20)</f>
        <v>0</v>
      </c>
      <c r="I20" s="111"/>
      <c r="J20" s="112">
        <f t="shared" si="4"/>
        <v>0</v>
      </c>
    </row>
    <row r="21" spans="1:12" s="3" customFormat="1" ht="22.5" customHeight="1" x14ac:dyDescent="0.2">
      <c r="A21" s="74" t="s">
        <v>19</v>
      </c>
      <c r="B21" s="75"/>
      <c r="C21" s="75"/>
      <c r="D21" s="76" t="s">
        <v>31</v>
      </c>
      <c r="E21" s="76"/>
      <c r="F21" s="77"/>
      <c r="G21"/>
      <c r="H21"/>
      <c r="L21" s="31"/>
    </row>
    <row r="22" spans="1:12" ht="31.5" customHeight="1" x14ac:dyDescent="0.2">
      <c r="A22" s="207" t="s">
        <v>98</v>
      </c>
      <c r="B22" s="208"/>
      <c r="C22" s="208"/>
      <c r="D22" s="208"/>
      <c r="E22" s="208"/>
      <c r="F22" s="209"/>
    </row>
    <row r="23" spans="1:12" ht="31.5" customHeight="1" x14ac:dyDescent="0.2">
      <c r="A23" s="198"/>
      <c r="B23" s="199"/>
      <c r="C23" s="199"/>
      <c r="D23" s="199"/>
      <c r="E23" s="199"/>
      <c r="F23" s="200"/>
    </row>
    <row r="24" spans="1:12" ht="31.5" customHeight="1" x14ac:dyDescent="0.2">
      <c r="A24" s="198"/>
      <c r="B24" s="199"/>
      <c r="C24" s="199"/>
      <c r="D24" s="199"/>
      <c r="E24" s="199"/>
      <c r="F24" s="200"/>
    </row>
    <row r="25" spans="1:12" ht="31.5" customHeight="1" x14ac:dyDescent="0.2">
      <c r="A25" s="154"/>
      <c r="B25" s="155"/>
      <c r="C25" s="155"/>
      <c r="D25" s="155"/>
      <c r="E25" s="155"/>
      <c r="F25" s="156"/>
    </row>
    <row r="26" spans="1:12" ht="31.5" customHeight="1" x14ac:dyDescent="0.2">
      <c r="A26" s="148"/>
      <c r="B26" s="149"/>
      <c r="C26" s="149"/>
      <c r="D26" s="149"/>
      <c r="E26" s="149"/>
      <c r="F26" s="150"/>
    </row>
    <row r="27" spans="1:12" ht="30" customHeight="1" x14ac:dyDescent="0.2">
      <c r="A27" s="173"/>
      <c r="B27" s="174"/>
      <c r="C27" s="174"/>
      <c r="D27" s="174"/>
      <c r="E27" s="174"/>
      <c r="F27" s="175"/>
    </row>
    <row r="28" spans="1:12" s="3" customFormat="1" ht="30" customHeight="1" x14ac:dyDescent="0.2">
      <c r="A28" s="173"/>
      <c r="B28" s="174"/>
      <c r="C28" s="174"/>
      <c r="D28" s="174"/>
      <c r="E28" s="174"/>
      <c r="F28" s="175"/>
      <c r="G28"/>
      <c r="H28"/>
    </row>
    <row r="29" spans="1:12" ht="30" customHeight="1" x14ac:dyDescent="0.2">
      <c r="A29" s="173"/>
      <c r="B29" s="174"/>
      <c r="C29" s="174"/>
      <c r="D29" s="174"/>
      <c r="E29" s="174"/>
      <c r="F29" s="175"/>
      <c r="J29" s="3"/>
      <c r="K29" s="3"/>
      <c r="L29" s="3"/>
    </row>
    <row r="30" spans="1:12" ht="30" customHeight="1" x14ac:dyDescent="0.2">
      <c r="A30" s="173"/>
      <c r="B30" s="174"/>
      <c r="C30" s="174"/>
      <c r="D30" s="174"/>
      <c r="E30" s="174"/>
      <c r="F30" s="175"/>
      <c r="J30" s="3"/>
      <c r="K30" s="3"/>
      <c r="L30" s="3"/>
    </row>
    <row r="31" spans="1:12" ht="30" customHeight="1" x14ac:dyDescent="0.2">
      <c r="A31" s="173"/>
      <c r="B31" s="174"/>
      <c r="C31" s="174"/>
      <c r="D31" s="174"/>
      <c r="E31" s="174"/>
      <c r="F31" s="175"/>
      <c r="J31" s="3"/>
      <c r="K31" s="3"/>
      <c r="L31" s="3"/>
    </row>
    <row r="32" spans="1:12" ht="30" customHeight="1" x14ac:dyDescent="0.2">
      <c r="A32" s="182"/>
      <c r="B32" s="183"/>
      <c r="C32" s="183"/>
      <c r="D32" s="183"/>
      <c r="E32" s="183"/>
      <c r="F32" s="18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0"/>
    </row>
    <row r="39" spans="5:12" ht="14.25" x14ac:dyDescent="0.2">
      <c r="E39"/>
      <c r="I39"/>
      <c r="L39" s="50"/>
    </row>
  </sheetData>
  <mergeCells count="8">
    <mergeCell ref="I1:J1"/>
    <mergeCell ref="A22:F24"/>
    <mergeCell ref="A30:F30"/>
    <mergeCell ref="A31:F31"/>
    <mergeCell ref="A32:F32"/>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A23" sqref="A23:F3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2.42578125" bestFit="1" customWidth="1"/>
    <col min="14" max="14" width="13" customWidth="1"/>
    <col min="15" max="15" width="4.140625" bestFit="1" customWidth="1"/>
  </cols>
  <sheetData>
    <row r="1" spans="1:18" ht="26.25" customHeight="1" x14ac:dyDescent="0.2">
      <c r="A1" s="53"/>
      <c r="B1" s="8"/>
      <c r="C1" s="8"/>
      <c r="D1" s="8"/>
      <c r="E1" s="32" t="s">
        <v>20</v>
      </c>
      <c r="F1" s="33">
        <f>SUM(Menu!B3)</f>
        <v>42670</v>
      </c>
      <c r="G1" s="1"/>
      <c r="I1" s="171" t="s">
        <v>5</v>
      </c>
      <c r="J1" s="172"/>
      <c r="M1" s="10"/>
    </row>
    <row r="2" spans="1:18" s="2" customFormat="1" ht="23.25" customHeight="1" x14ac:dyDescent="0.2">
      <c r="A2" s="42" t="str">
        <f>Menu!B10</f>
        <v>Spätzli mit Safran von Mund</v>
      </c>
      <c r="B2" s="43"/>
      <c r="C2" s="43"/>
      <c r="D2" s="41"/>
      <c r="E2" s="34" t="s">
        <v>21</v>
      </c>
      <c r="F2" s="35">
        <f>Menu!B19</f>
        <v>4</v>
      </c>
      <c r="I2" s="36">
        <v>4</v>
      </c>
      <c r="J2" s="24" t="s">
        <v>2</v>
      </c>
      <c r="L2" s="16"/>
      <c r="M2" s="3"/>
      <c r="N2"/>
      <c r="O2"/>
    </row>
    <row r="3" spans="1:18" s="10" customFormat="1" ht="21" customHeight="1" x14ac:dyDescent="0.2">
      <c r="A3" s="12" t="s">
        <v>1</v>
      </c>
      <c r="B3" s="61" t="s">
        <v>0</v>
      </c>
      <c r="C3" s="13" t="s">
        <v>9</v>
      </c>
      <c r="D3" s="37" t="s">
        <v>8</v>
      </c>
      <c r="E3" s="25" t="s">
        <v>6</v>
      </c>
      <c r="F3" s="9" t="s">
        <v>7</v>
      </c>
      <c r="I3" s="25" t="s">
        <v>11</v>
      </c>
      <c r="J3" s="11" t="s">
        <v>3</v>
      </c>
      <c r="L3" s="3"/>
      <c r="M3" s="3"/>
      <c r="N3"/>
      <c r="O3"/>
    </row>
    <row r="4" spans="1:18" ht="21.75" customHeight="1" x14ac:dyDescent="0.2">
      <c r="A4" s="70">
        <f t="shared" ref="A4:A20" si="0">ROUND(SUM(J4*$F$2),2)</f>
        <v>0.15</v>
      </c>
      <c r="B4" s="44" t="s">
        <v>52</v>
      </c>
      <c r="C4" s="51" t="s">
        <v>74</v>
      </c>
      <c r="D4" s="63"/>
      <c r="E4" s="38"/>
      <c r="F4" s="70">
        <f t="shared" ref="F4:F20" si="1">SUM(E4*A4)</f>
        <v>0</v>
      </c>
      <c r="I4" s="107">
        <v>0.15</v>
      </c>
      <c r="J4" s="108">
        <f>I4/$I$2</f>
        <v>3.7499999999999999E-2</v>
      </c>
      <c r="K4" s="17"/>
      <c r="L4" s="48"/>
      <c r="M4" s="48"/>
      <c r="N4" s="47"/>
      <c r="P4" s="47"/>
      <c r="Q4" s="48"/>
      <c r="R4" s="48"/>
    </row>
    <row r="5" spans="1:18" ht="21.75" customHeight="1" x14ac:dyDescent="0.2">
      <c r="A5" s="71">
        <f t="shared" si="0"/>
        <v>0.3</v>
      </c>
      <c r="B5" s="45" t="s">
        <v>24</v>
      </c>
      <c r="C5" s="52" t="s">
        <v>75</v>
      </c>
      <c r="D5" s="64"/>
      <c r="E5" s="39"/>
      <c r="F5" s="71">
        <f t="shared" si="1"/>
        <v>0</v>
      </c>
      <c r="I5" s="109">
        <v>0.3</v>
      </c>
      <c r="J5" s="110">
        <f>I5/$I$2</f>
        <v>7.4999999999999997E-2</v>
      </c>
      <c r="K5" s="17"/>
      <c r="L5" s="48"/>
      <c r="M5" s="48"/>
      <c r="N5" s="47"/>
      <c r="P5" s="47"/>
      <c r="Q5" s="48"/>
      <c r="R5" s="48"/>
    </row>
    <row r="6" spans="1:18" ht="21.75" customHeight="1" x14ac:dyDescent="0.2">
      <c r="A6" s="71">
        <f t="shared" si="0"/>
        <v>3</v>
      </c>
      <c r="B6" s="45" t="s">
        <v>23</v>
      </c>
      <c r="C6" s="52" t="s">
        <v>76</v>
      </c>
      <c r="D6" s="64"/>
      <c r="E6" s="39"/>
      <c r="F6" s="71">
        <f t="shared" si="1"/>
        <v>0</v>
      </c>
      <c r="I6" s="109">
        <v>3</v>
      </c>
      <c r="J6" s="110">
        <f>I6/$I$2</f>
        <v>0.75</v>
      </c>
      <c r="K6" s="17"/>
      <c r="L6" s="48"/>
      <c r="M6" s="48"/>
      <c r="N6" s="47"/>
      <c r="P6" s="47"/>
      <c r="Q6" s="48"/>
      <c r="R6" s="48"/>
    </row>
    <row r="7" spans="1:18" ht="21.75" customHeight="1" x14ac:dyDescent="0.2">
      <c r="A7" s="71">
        <f t="shared" si="0"/>
        <v>1</v>
      </c>
      <c r="B7" s="45" t="s">
        <v>78</v>
      </c>
      <c r="C7" s="52" t="s">
        <v>77</v>
      </c>
      <c r="D7" s="64"/>
      <c r="E7" s="39"/>
      <c r="F7" s="71">
        <f t="shared" si="1"/>
        <v>0</v>
      </c>
      <c r="I7" s="109">
        <v>1</v>
      </c>
      <c r="J7" s="110">
        <f>I7/$I$2</f>
        <v>0.25</v>
      </c>
      <c r="K7" s="17"/>
      <c r="L7" s="48"/>
      <c r="M7" s="48"/>
      <c r="Q7" s="48"/>
    </row>
    <row r="8" spans="1:18" ht="21.75" customHeight="1" x14ac:dyDescent="0.2">
      <c r="A8" s="71"/>
      <c r="B8" s="45"/>
      <c r="C8" s="52" t="s">
        <v>122</v>
      </c>
      <c r="D8" s="64"/>
      <c r="E8" s="39"/>
      <c r="F8" s="71">
        <f t="shared" si="1"/>
        <v>0</v>
      </c>
      <c r="I8" s="109">
        <v>0.05</v>
      </c>
      <c r="J8" s="110">
        <f t="shared" ref="J8:J20" si="2">I8/$I$2</f>
        <v>1.2500000000000001E-2</v>
      </c>
      <c r="K8" s="17"/>
      <c r="L8" s="48"/>
      <c r="M8" s="48"/>
      <c r="Q8" s="48"/>
    </row>
    <row r="9" spans="1:18" ht="21.75" customHeight="1" x14ac:dyDescent="0.2">
      <c r="A9" s="71">
        <f t="shared" si="0"/>
        <v>0</v>
      </c>
      <c r="B9" s="45"/>
      <c r="C9" s="52"/>
      <c r="D9" s="64"/>
      <c r="E9" s="39"/>
      <c r="F9" s="71">
        <f t="shared" si="1"/>
        <v>0</v>
      </c>
      <c r="I9" s="109"/>
      <c r="J9" s="110">
        <f t="shared" si="2"/>
        <v>0</v>
      </c>
      <c r="K9" s="17"/>
      <c r="L9" s="48"/>
      <c r="M9" s="48"/>
      <c r="Q9" s="48"/>
    </row>
    <row r="10" spans="1:18" ht="21.75" customHeight="1" x14ac:dyDescent="0.2">
      <c r="A10" s="71">
        <f t="shared" si="0"/>
        <v>0</v>
      </c>
      <c r="B10" s="45"/>
      <c r="C10" s="52"/>
      <c r="D10" s="64"/>
      <c r="E10" s="39"/>
      <c r="F10" s="71">
        <f t="shared" si="1"/>
        <v>0</v>
      </c>
      <c r="I10" s="109"/>
      <c r="J10" s="110">
        <f t="shared" si="2"/>
        <v>0</v>
      </c>
      <c r="K10" s="17"/>
      <c r="L10" s="48"/>
      <c r="M10" s="48"/>
      <c r="Q10" s="48"/>
    </row>
    <row r="11" spans="1:18" ht="21.75" customHeight="1" x14ac:dyDescent="0.2">
      <c r="A11" s="71">
        <f t="shared" si="0"/>
        <v>0</v>
      </c>
      <c r="B11" s="45"/>
      <c r="C11" s="52"/>
      <c r="D11" s="64"/>
      <c r="E11" s="39"/>
      <c r="F11" s="71">
        <f t="shared" si="1"/>
        <v>0</v>
      </c>
      <c r="I11" s="109"/>
      <c r="J11" s="110">
        <f t="shared" si="2"/>
        <v>0</v>
      </c>
      <c r="K11" s="17"/>
      <c r="L11" s="49"/>
      <c r="Q11" s="48"/>
    </row>
    <row r="12" spans="1:18" ht="21.75" customHeight="1" x14ac:dyDescent="0.2">
      <c r="A12" s="71">
        <f t="shared" si="0"/>
        <v>0</v>
      </c>
      <c r="B12" s="45"/>
      <c r="C12" s="52"/>
      <c r="D12" s="64"/>
      <c r="E12" s="39"/>
      <c r="F12" s="71">
        <f t="shared" si="1"/>
        <v>0</v>
      </c>
      <c r="I12" s="109"/>
      <c r="J12" s="110">
        <f t="shared" si="2"/>
        <v>0</v>
      </c>
      <c r="K12" s="17"/>
      <c r="M12" s="10"/>
      <c r="Q12" s="48"/>
    </row>
    <row r="13" spans="1:18" ht="21.75" customHeight="1" x14ac:dyDescent="0.2">
      <c r="A13" s="71">
        <f t="shared" si="0"/>
        <v>0</v>
      </c>
      <c r="B13" s="45"/>
      <c r="C13" s="52"/>
      <c r="D13" s="64"/>
      <c r="E13" s="39"/>
      <c r="F13" s="71">
        <f t="shared" si="1"/>
        <v>0</v>
      </c>
      <c r="I13" s="109"/>
      <c r="J13" s="110">
        <f t="shared" si="2"/>
        <v>0</v>
      </c>
      <c r="K13" s="17"/>
      <c r="M13" s="10"/>
      <c r="Q13" s="48"/>
    </row>
    <row r="14" spans="1:18" ht="21.75" customHeight="1" x14ac:dyDescent="0.2">
      <c r="A14" s="71">
        <f t="shared" si="0"/>
        <v>0</v>
      </c>
      <c r="B14" s="45"/>
      <c r="C14" s="52"/>
      <c r="D14" s="64"/>
      <c r="E14" s="39"/>
      <c r="F14" s="71">
        <f t="shared" si="1"/>
        <v>0</v>
      </c>
      <c r="I14" s="109"/>
      <c r="J14" s="110">
        <f t="shared" si="2"/>
        <v>0</v>
      </c>
      <c r="K14" s="17"/>
      <c r="M14" s="10"/>
      <c r="Q14" s="48"/>
    </row>
    <row r="15" spans="1:18" ht="21.75" customHeight="1" x14ac:dyDescent="0.2">
      <c r="A15" s="71">
        <f t="shared" si="0"/>
        <v>0</v>
      </c>
      <c r="B15" s="45"/>
      <c r="C15" s="52"/>
      <c r="D15" s="64"/>
      <c r="E15" s="39"/>
      <c r="F15" s="71">
        <f t="shared" si="1"/>
        <v>0</v>
      </c>
      <c r="I15" s="109"/>
      <c r="J15" s="110">
        <f t="shared" si="2"/>
        <v>0</v>
      </c>
      <c r="K15" s="17"/>
      <c r="M15" s="10"/>
      <c r="Q15" s="48"/>
    </row>
    <row r="16" spans="1:18" ht="21.75" customHeight="1" x14ac:dyDescent="0.2">
      <c r="A16" s="71">
        <f t="shared" si="0"/>
        <v>0</v>
      </c>
      <c r="B16" s="45"/>
      <c r="C16" s="52"/>
      <c r="D16" s="64"/>
      <c r="E16" s="39"/>
      <c r="F16" s="71">
        <f t="shared" si="1"/>
        <v>0</v>
      </c>
      <c r="I16" s="109"/>
      <c r="J16" s="110">
        <f t="shared" si="2"/>
        <v>0</v>
      </c>
      <c r="K16" s="17"/>
      <c r="M16" s="10"/>
      <c r="Q16" s="48"/>
    </row>
    <row r="17" spans="1:12" ht="21.75" customHeight="1" x14ac:dyDescent="0.2">
      <c r="A17" s="71">
        <f t="shared" si="0"/>
        <v>0</v>
      </c>
      <c r="B17" s="45"/>
      <c r="C17" s="52"/>
      <c r="D17" s="64"/>
      <c r="E17" s="39"/>
      <c r="F17" s="71">
        <f t="shared" si="1"/>
        <v>0</v>
      </c>
      <c r="I17" s="109"/>
      <c r="J17" s="110">
        <f t="shared" si="2"/>
        <v>0</v>
      </c>
      <c r="K17" s="17"/>
    </row>
    <row r="18" spans="1:12" ht="21.75" customHeight="1" x14ac:dyDescent="0.2">
      <c r="A18" s="72">
        <f t="shared" si="0"/>
        <v>0</v>
      </c>
      <c r="B18" s="45"/>
      <c r="C18" s="52"/>
      <c r="D18" s="64"/>
      <c r="E18" s="39"/>
      <c r="F18" s="72">
        <f t="shared" si="1"/>
        <v>0</v>
      </c>
      <c r="I18" s="109"/>
      <c r="J18" s="110">
        <f t="shared" si="2"/>
        <v>0</v>
      </c>
      <c r="K18" s="17"/>
    </row>
    <row r="19" spans="1:12" ht="21.75" customHeight="1" x14ac:dyDescent="0.2">
      <c r="A19" s="72">
        <f t="shared" si="0"/>
        <v>0</v>
      </c>
      <c r="B19" s="45"/>
      <c r="C19" s="52"/>
      <c r="D19" s="64"/>
      <c r="E19" s="39"/>
      <c r="F19" s="72">
        <f t="shared" si="1"/>
        <v>0</v>
      </c>
      <c r="I19" s="109"/>
      <c r="J19" s="110">
        <f t="shared" si="2"/>
        <v>0</v>
      </c>
    </row>
    <row r="20" spans="1:12" ht="21.75" customHeight="1" x14ac:dyDescent="0.2">
      <c r="A20" s="72">
        <f t="shared" si="0"/>
        <v>0</v>
      </c>
      <c r="B20" s="54"/>
      <c r="C20" s="62"/>
      <c r="D20" s="65"/>
      <c r="E20" s="39"/>
      <c r="F20" s="73">
        <f t="shared" si="1"/>
        <v>0</v>
      </c>
      <c r="I20" s="111"/>
      <c r="J20" s="112">
        <f t="shared" si="2"/>
        <v>0</v>
      </c>
    </row>
    <row r="21" spans="1:12" s="3" customFormat="1" ht="22.5" customHeight="1" x14ac:dyDescent="0.2">
      <c r="A21" s="74" t="s">
        <v>19</v>
      </c>
      <c r="B21" s="75"/>
      <c r="C21" s="75"/>
      <c r="D21" s="76" t="s">
        <v>31</v>
      </c>
      <c r="E21" s="76"/>
      <c r="F21" s="77"/>
      <c r="G21"/>
      <c r="H21"/>
      <c r="L21" s="31"/>
    </row>
    <row r="22" spans="1:12" ht="31.5" customHeight="1" x14ac:dyDescent="0.2">
      <c r="A22" s="179" t="s">
        <v>99</v>
      </c>
      <c r="B22" s="180"/>
      <c r="C22" s="180"/>
      <c r="D22" s="180"/>
      <c r="E22" s="180"/>
      <c r="F22" s="181"/>
    </row>
    <row r="23" spans="1:12" ht="29.25" customHeight="1" x14ac:dyDescent="0.2">
      <c r="A23" s="210" t="s">
        <v>106</v>
      </c>
      <c r="B23" s="211"/>
      <c r="C23" s="211"/>
      <c r="D23" s="211"/>
      <c r="E23" s="211"/>
      <c r="F23" s="212"/>
    </row>
    <row r="24" spans="1:12" ht="29.25" customHeight="1" x14ac:dyDescent="0.2">
      <c r="A24" s="213"/>
      <c r="B24" s="214"/>
      <c r="C24" s="214"/>
      <c r="D24" s="214"/>
      <c r="E24" s="214"/>
      <c r="F24" s="215"/>
    </row>
    <row r="25" spans="1:12" ht="29.25" customHeight="1" x14ac:dyDescent="0.2">
      <c r="A25" s="213"/>
      <c r="B25" s="214"/>
      <c r="C25" s="214"/>
      <c r="D25" s="214"/>
      <c r="E25" s="214"/>
      <c r="F25" s="215"/>
    </row>
    <row r="26" spans="1:12" ht="29.25" customHeight="1" x14ac:dyDescent="0.2">
      <c r="A26" s="213"/>
      <c r="B26" s="214"/>
      <c r="C26" s="214"/>
      <c r="D26" s="214"/>
      <c r="E26" s="214"/>
      <c r="F26" s="215"/>
    </row>
    <row r="27" spans="1:12" ht="29.25" customHeight="1" x14ac:dyDescent="0.2">
      <c r="A27" s="213"/>
      <c r="B27" s="214"/>
      <c r="C27" s="214"/>
      <c r="D27" s="214"/>
      <c r="E27" s="214"/>
      <c r="F27" s="215"/>
    </row>
    <row r="28" spans="1:12" s="3" customFormat="1" ht="29.25" customHeight="1" x14ac:dyDescent="0.2">
      <c r="A28" s="213"/>
      <c r="B28" s="214"/>
      <c r="C28" s="214"/>
      <c r="D28" s="214"/>
      <c r="E28" s="214"/>
      <c r="F28" s="215"/>
      <c r="G28"/>
      <c r="H28"/>
    </row>
    <row r="29" spans="1:12" ht="29.25" customHeight="1" x14ac:dyDescent="0.2">
      <c r="A29" s="213"/>
      <c r="B29" s="214"/>
      <c r="C29" s="214"/>
      <c r="D29" s="214"/>
      <c r="E29" s="214"/>
      <c r="F29" s="215"/>
      <c r="I29" s="3"/>
      <c r="J29" s="3"/>
      <c r="K29" s="3"/>
      <c r="L29" s="3"/>
    </row>
    <row r="30" spans="1:12" ht="29.25" customHeight="1" x14ac:dyDescent="0.2">
      <c r="A30" s="213"/>
      <c r="B30" s="214"/>
      <c r="C30" s="214"/>
      <c r="D30" s="214"/>
      <c r="E30" s="214"/>
      <c r="F30" s="215"/>
      <c r="I30" s="3"/>
      <c r="J30" s="3"/>
      <c r="K30" s="3"/>
      <c r="L30" s="3"/>
    </row>
    <row r="31" spans="1:12" ht="29.25" customHeight="1" x14ac:dyDescent="0.2">
      <c r="A31" s="213"/>
      <c r="B31" s="214"/>
      <c r="C31" s="214"/>
      <c r="D31" s="214"/>
      <c r="E31" s="214"/>
      <c r="F31" s="215"/>
      <c r="I31" s="3"/>
      <c r="J31" s="3"/>
      <c r="K31" s="3"/>
      <c r="L31" s="3"/>
    </row>
    <row r="32" spans="1:12" ht="29.25" customHeight="1" x14ac:dyDescent="0.2">
      <c r="A32" s="216"/>
      <c r="B32" s="217"/>
      <c r="C32" s="217"/>
      <c r="D32" s="217"/>
      <c r="E32" s="217"/>
      <c r="F32" s="218"/>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0"/>
    </row>
    <row r="39" spans="5:12" ht="14.25" x14ac:dyDescent="0.2">
      <c r="E39"/>
      <c r="I39"/>
      <c r="L39" s="50"/>
    </row>
  </sheetData>
  <mergeCells count="3">
    <mergeCell ref="I1:J1"/>
    <mergeCell ref="A22:F22"/>
    <mergeCell ref="A23:F32"/>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O39"/>
  <sheetViews>
    <sheetView showZeros="0" zoomScaleNormal="100" workbookViewId="0">
      <selection activeCell="N22" sqref="N2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4.140625" bestFit="1" customWidth="1"/>
  </cols>
  <sheetData>
    <row r="1" spans="1:15" ht="26.25" customHeight="1" x14ac:dyDescent="0.2">
      <c r="A1" s="53"/>
      <c r="B1" s="8"/>
      <c r="C1" s="8"/>
      <c r="D1" s="8"/>
      <c r="E1" s="32" t="s">
        <v>20</v>
      </c>
      <c r="F1" s="33">
        <f>SUM(Menu!B3)</f>
        <v>42670</v>
      </c>
      <c r="G1" s="1"/>
      <c r="I1" s="171" t="s">
        <v>5</v>
      </c>
      <c r="J1" s="172"/>
    </row>
    <row r="2" spans="1:15" s="2" customFormat="1" ht="23.25" customHeight="1" x14ac:dyDescent="0.2">
      <c r="A2" s="42" t="str">
        <f>Menu!B11</f>
        <v>Rosenkohl</v>
      </c>
      <c r="B2" s="43"/>
      <c r="C2" s="43"/>
      <c r="D2" s="41"/>
      <c r="E2" s="34" t="s">
        <v>21</v>
      </c>
      <c r="F2" s="35">
        <v>4</v>
      </c>
      <c r="I2" s="36">
        <v>4</v>
      </c>
      <c r="J2" s="24" t="s">
        <v>2</v>
      </c>
      <c r="L2"/>
    </row>
    <row r="3" spans="1:15" s="10" customFormat="1" ht="21" customHeight="1" x14ac:dyDescent="0.2">
      <c r="A3" s="12" t="s">
        <v>1</v>
      </c>
      <c r="B3" s="61" t="s">
        <v>0</v>
      </c>
      <c r="C3" s="13" t="s">
        <v>9</v>
      </c>
      <c r="D3" s="37" t="s">
        <v>8</v>
      </c>
      <c r="E3" s="25" t="s">
        <v>6</v>
      </c>
      <c r="F3" s="9" t="s">
        <v>7</v>
      </c>
      <c r="I3" s="25" t="s">
        <v>11</v>
      </c>
      <c r="J3" s="11" t="s">
        <v>3</v>
      </c>
      <c r="L3"/>
    </row>
    <row r="4" spans="1:15" ht="21.75" customHeight="1" x14ac:dyDescent="0.2">
      <c r="A4" s="70">
        <f t="shared" ref="A4:A20" si="0">ROUND(SUM(J4*$F$2),2)</f>
        <v>0.4</v>
      </c>
      <c r="B4" s="44"/>
      <c r="C4" s="51" t="s">
        <v>34</v>
      </c>
      <c r="D4" s="63"/>
      <c r="E4" s="38"/>
      <c r="F4" s="70">
        <f t="shared" ref="F4:F20" si="1">SUM(E4*A4)</f>
        <v>0</v>
      </c>
      <c r="I4" s="107">
        <v>0.4</v>
      </c>
      <c r="J4" s="108">
        <f t="shared" ref="J4:J20" si="2">I4/$I$2</f>
        <v>0.1</v>
      </c>
      <c r="K4" s="17"/>
      <c r="M4" s="47"/>
      <c r="N4" s="48"/>
      <c r="O4" s="48"/>
    </row>
    <row r="5" spans="1:15" ht="21.75" customHeight="1" x14ac:dyDescent="0.2">
      <c r="A5" s="71">
        <f t="shared" si="0"/>
        <v>1</v>
      </c>
      <c r="B5" s="45"/>
      <c r="C5" s="52" t="s">
        <v>107</v>
      </c>
      <c r="D5" s="64"/>
      <c r="E5" s="39"/>
      <c r="F5" s="71">
        <f t="shared" si="1"/>
        <v>0</v>
      </c>
      <c r="I5" s="109">
        <v>1</v>
      </c>
      <c r="J5" s="110">
        <f t="shared" si="2"/>
        <v>0.25</v>
      </c>
      <c r="K5" s="17"/>
      <c r="M5" s="47"/>
      <c r="N5" s="48"/>
      <c r="O5" s="48"/>
    </row>
    <row r="6" spans="1:15" ht="21.75" customHeight="1" x14ac:dyDescent="0.2">
      <c r="A6" s="71">
        <f t="shared" si="0"/>
        <v>1</v>
      </c>
      <c r="B6" s="45"/>
      <c r="C6" s="52" t="s">
        <v>108</v>
      </c>
      <c r="D6" s="64"/>
      <c r="E6" s="39"/>
      <c r="F6" s="71">
        <f t="shared" si="1"/>
        <v>0</v>
      </c>
      <c r="I6" s="109">
        <v>1</v>
      </c>
      <c r="J6" s="110">
        <f t="shared" si="2"/>
        <v>0.25</v>
      </c>
      <c r="K6" s="17"/>
      <c r="M6" s="47"/>
      <c r="N6" s="48"/>
      <c r="O6" s="48"/>
    </row>
    <row r="7" spans="1:15" ht="21.75" customHeight="1" x14ac:dyDescent="0.2">
      <c r="A7" s="71">
        <f t="shared" si="0"/>
        <v>0</v>
      </c>
      <c r="B7" s="45"/>
      <c r="C7" s="52"/>
      <c r="D7" s="64"/>
      <c r="E7" s="39"/>
      <c r="F7" s="71">
        <f t="shared" si="1"/>
        <v>0</v>
      </c>
      <c r="I7" s="109"/>
      <c r="J7" s="110">
        <f t="shared" si="2"/>
        <v>0</v>
      </c>
      <c r="K7" s="17"/>
      <c r="N7" s="48"/>
    </row>
    <row r="8" spans="1:15" ht="21.75" customHeight="1" x14ac:dyDescent="0.2">
      <c r="A8" s="71">
        <f t="shared" si="0"/>
        <v>0</v>
      </c>
      <c r="B8" s="45"/>
      <c r="C8" s="52"/>
      <c r="D8" s="64"/>
      <c r="E8" s="39"/>
      <c r="F8" s="71">
        <f t="shared" si="1"/>
        <v>0</v>
      </c>
      <c r="I8" s="109"/>
      <c r="J8" s="110">
        <f t="shared" si="2"/>
        <v>0</v>
      </c>
      <c r="K8" s="17"/>
      <c r="N8" s="48"/>
    </row>
    <row r="9" spans="1:15" ht="21.75" customHeight="1" x14ac:dyDescent="0.2">
      <c r="A9" s="71">
        <f t="shared" si="0"/>
        <v>0</v>
      </c>
      <c r="B9" s="45"/>
      <c r="C9" s="52"/>
      <c r="D9" s="64"/>
      <c r="E9" s="39"/>
      <c r="F9" s="71">
        <f t="shared" si="1"/>
        <v>0</v>
      </c>
      <c r="I9" s="109"/>
      <c r="J9" s="110">
        <f t="shared" si="2"/>
        <v>0</v>
      </c>
      <c r="K9" s="17"/>
      <c r="N9" s="48"/>
    </row>
    <row r="10" spans="1:15" ht="21.75" customHeight="1" x14ac:dyDescent="0.2">
      <c r="A10" s="71">
        <f t="shared" si="0"/>
        <v>0</v>
      </c>
      <c r="B10" s="45"/>
      <c r="C10" s="52"/>
      <c r="D10" s="64"/>
      <c r="E10" s="39"/>
      <c r="F10" s="71">
        <f t="shared" si="1"/>
        <v>0</v>
      </c>
      <c r="I10" s="109"/>
      <c r="J10" s="110">
        <f t="shared" si="2"/>
        <v>0</v>
      </c>
      <c r="K10" s="17"/>
      <c r="N10" s="48"/>
    </row>
    <row r="11" spans="1:15" ht="21.75" customHeight="1" x14ac:dyDescent="0.2">
      <c r="A11" s="71">
        <f t="shared" si="0"/>
        <v>0</v>
      </c>
      <c r="B11" s="45"/>
      <c r="C11" s="52"/>
      <c r="D11" s="64"/>
      <c r="E11" s="39"/>
      <c r="F11" s="71">
        <f t="shared" si="1"/>
        <v>0</v>
      </c>
      <c r="I11" s="109"/>
      <c r="J11" s="110">
        <f t="shared" si="2"/>
        <v>0</v>
      </c>
      <c r="K11" s="17"/>
      <c r="N11" s="48"/>
    </row>
    <row r="12" spans="1:15" ht="21.75" customHeight="1" x14ac:dyDescent="0.2">
      <c r="A12" s="71">
        <f t="shared" si="0"/>
        <v>0</v>
      </c>
      <c r="B12" s="45"/>
      <c r="C12" s="52"/>
      <c r="D12" s="64"/>
      <c r="E12" s="39"/>
      <c r="F12" s="71">
        <f t="shared" si="1"/>
        <v>0</v>
      </c>
      <c r="I12" s="109"/>
      <c r="J12" s="110">
        <f t="shared" si="2"/>
        <v>0</v>
      </c>
      <c r="K12" s="17"/>
      <c r="N12" s="48"/>
    </row>
    <row r="13" spans="1:15" ht="21.75" customHeight="1" x14ac:dyDescent="0.2">
      <c r="A13" s="71">
        <f t="shared" si="0"/>
        <v>0</v>
      </c>
      <c r="B13" s="45"/>
      <c r="C13" s="52"/>
      <c r="D13" s="64"/>
      <c r="E13" s="39"/>
      <c r="F13" s="71">
        <f t="shared" si="1"/>
        <v>0</v>
      </c>
      <c r="I13" s="109"/>
      <c r="J13" s="110">
        <f t="shared" si="2"/>
        <v>0</v>
      </c>
      <c r="K13" s="17"/>
      <c r="N13" s="48"/>
    </row>
    <row r="14" spans="1:15" ht="21.75" customHeight="1" x14ac:dyDescent="0.2">
      <c r="A14" s="71">
        <f t="shared" si="0"/>
        <v>0</v>
      </c>
      <c r="B14" s="45"/>
      <c r="C14" s="52"/>
      <c r="D14" s="64"/>
      <c r="E14" s="39"/>
      <c r="F14" s="71">
        <f t="shared" si="1"/>
        <v>0</v>
      </c>
      <c r="I14" s="109"/>
      <c r="J14" s="110">
        <f t="shared" si="2"/>
        <v>0</v>
      </c>
      <c r="K14" s="17"/>
      <c r="N14" s="48"/>
    </row>
    <row r="15" spans="1:15" ht="21.75" customHeight="1" x14ac:dyDescent="0.2">
      <c r="A15" s="71">
        <f t="shared" si="0"/>
        <v>0</v>
      </c>
      <c r="B15" s="45"/>
      <c r="C15" s="52"/>
      <c r="D15" s="64"/>
      <c r="E15" s="39"/>
      <c r="F15" s="71">
        <f t="shared" si="1"/>
        <v>0</v>
      </c>
      <c r="I15" s="109"/>
      <c r="J15" s="110">
        <f t="shared" si="2"/>
        <v>0</v>
      </c>
      <c r="K15" s="17"/>
      <c r="N15" s="48"/>
    </row>
    <row r="16" spans="1:15" ht="21.75" customHeight="1" x14ac:dyDescent="0.2">
      <c r="A16" s="71">
        <f t="shared" si="0"/>
        <v>0</v>
      </c>
      <c r="B16" s="45"/>
      <c r="C16" s="52"/>
      <c r="D16" s="64"/>
      <c r="E16" s="39"/>
      <c r="F16" s="71">
        <f t="shared" si="1"/>
        <v>0</v>
      </c>
      <c r="I16" s="109"/>
      <c r="J16" s="110">
        <f t="shared" si="2"/>
        <v>0</v>
      </c>
      <c r="K16" s="17"/>
      <c r="N16" s="48"/>
    </row>
    <row r="17" spans="1:11" ht="21.75" customHeight="1" x14ac:dyDescent="0.2">
      <c r="A17" s="71">
        <f t="shared" si="0"/>
        <v>0</v>
      </c>
      <c r="B17" s="45"/>
      <c r="C17" s="52"/>
      <c r="D17" s="64"/>
      <c r="E17" s="39"/>
      <c r="F17" s="71">
        <f t="shared" si="1"/>
        <v>0</v>
      </c>
      <c r="I17" s="109"/>
      <c r="J17" s="110">
        <f t="shared" si="2"/>
        <v>0</v>
      </c>
      <c r="K17" s="17"/>
    </row>
    <row r="18" spans="1:11" ht="21.75" customHeight="1" x14ac:dyDescent="0.2">
      <c r="A18" s="72">
        <f t="shared" si="0"/>
        <v>0</v>
      </c>
      <c r="B18" s="45"/>
      <c r="C18" s="52"/>
      <c r="D18" s="64"/>
      <c r="E18" s="39"/>
      <c r="F18" s="72">
        <f t="shared" si="1"/>
        <v>0</v>
      </c>
      <c r="I18" s="109"/>
      <c r="J18" s="110">
        <f t="shared" si="2"/>
        <v>0</v>
      </c>
      <c r="K18" s="17"/>
    </row>
    <row r="19" spans="1:11" ht="21.75" customHeight="1" x14ac:dyDescent="0.2">
      <c r="A19" s="72">
        <f t="shared" si="0"/>
        <v>0</v>
      </c>
      <c r="B19" s="45"/>
      <c r="C19" s="52"/>
      <c r="D19" s="64"/>
      <c r="E19" s="39"/>
      <c r="F19" s="72">
        <f t="shared" si="1"/>
        <v>0</v>
      </c>
      <c r="I19" s="109"/>
      <c r="J19" s="110">
        <f t="shared" si="2"/>
        <v>0</v>
      </c>
    </row>
    <row r="20" spans="1:11" ht="21.75" customHeight="1" x14ac:dyDescent="0.2">
      <c r="A20" s="72">
        <f t="shared" si="0"/>
        <v>0</v>
      </c>
      <c r="B20" s="54"/>
      <c r="C20" s="62"/>
      <c r="D20" s="65"/>
      <c r="E20" s="39"/>
      <c r="F20" s="73">
        <f t="shared" si="1"/>
        <v>0</v>
      </c>
      <c r="I20" s="111"/>
      <c r="J20" s="112">
        <f t="shared" si="2"/>
        <v>0</v>
      </c>
    </row>
    <row r="21" spans="1:11" s="3" customFormat="1" ht="22.5" customHeight="1" x14ac:dyDescent="0.2">
      <c r="A21" s="74" t="s">
        <v>19</v>
      </c>
      <c r="B21" s="75"/>
      <c r="C21" s="75"/>
      <c r="D21" s="76" t="s">
        <v>31</v>
      </c>
      <c r="E21" s="76"/>
      <c r="F21" s="77"/>
      <c r="G21"/>
      <c r="H21"/>
    </row>
    <row r="22" spans="1:11" ht="31.5" customHeight="1" x14ac:dyDescent="0.2">
      <c r="A22" s="179" t="s">
        <v>117</v>
      </c>
      <c r="B22" s="180"/>
      <c r="C22" s="180"/>
      <c r="D22" s="180"/>
      <c r="E22" s="180"/>
      <c r="F22" s="181"/>
    </row>
    <row r="23" spans="1:11" ht="29.25" customHeight="1" x14ac:dyDescent="0.2">
      <c r="A23" s="173"/>
      <c r="B23" s="174"/>
      <c r="C23" s="174"/>
      <c r="D23" s="174"/>
      <c r="E23" s="174"/>
      <c r="F23" s="175"/>
    </row>
    <row r="24" spans="1:11" ht="29.25" customHeight="1" x14ac:dyDescent="0.2">
      <c r="A24" s="173"/>
      <c r="B24" s="174"/>
      <c r="C24" s="174"/>
      <c r="D24" s="174"/>
      <c r="E24" s="174"/>
      <c r="F24" s="175"/>
    </row>
    <row r="25" spans="1:11" ht="29.25" customHeight="1" x14ac:dyDescent="0.2">
      <c r="A25" s="173"/>
      <c r="B25" s="174"/>
      <c r="C25" s="174"/>
      <c r="D25" s="174"/>
      <c r="E25" s="174"/>
      <c r="F25" s="175"/>
    </row>
    <row r="26" spans="1:11" ht="29.25" customHeight="1" x14ac:dyDescent="0.2">
      <c r="A26" s="173"/>
      <c r="B26" s="174"/>
      <c r="C26" s="174"/>
      <c r="D26" s="174"/>
      <c r="E26" s="174"/>
      <c r="F26" s="175"/>
    </row>
    <row r="27" spans="1:11" ht="29.25" customHeight="1" x14ac:dyDescent="0.2">
      <c r="A27" s="173"/>
      <c r="B27" s="174"/>
      <c r="C27" s="174"/>
      <c r="D27" s="174"/>
      <c r="E27" s="174"/>
      <c r="F27" s="175"/>
    </row>
    <row r="28" spans="1:11" s="3" customFormat="1" ht="29.25" customHeight="1" x14ac:dyDescent="0.2">
      <c r="A28" s="173"/>
      <c r="B28" s="174"/>
      <c r="C28" s="174"/>
      <c r="D28" s="174"/>
      <c r="E28" s="174"/>
      <c r="F28" s="175"/>
      <c r="G28"/>
      <c r="H28"/>
    </row>
    <row r="29" spans="1:11" ht="29.25" customHeight="1" x14ac:dyDescent="0.2">
      <c r="A29" s="173"/>
      <c r="B29" s="174"/>
      <c r="C29" s="174"/>
      <c r="D29" s="174"/>
      <c r="E29" s="174"/>
      <c r="F29" s="175"/>
      <c r="I29" s="3"/>
      <c r="J29" s="3"/>
      <c r="K29" s="3"/>
    </row>
    <row r="30" spans="1:11" ht="29.25" customHeight="1" x14ac:dyDescent="0.2">
      <c r="A30" s="173"/>
      <c r="B30" s="174"/>
      <c r="C30" s="174"/>
      <c r="D30" s="174"/>
      <c r="E30" s="174"/>
      <c r="F30" s="175"/>
      <c r="I30" s="3"/>
      <c r="J30" s="3"/>
      <c r="K30" s="3"/>
    </row>
    <row r="31" spans="1:11" ht="29.25" customHeight="1" x14ac:dyDescent="0.2">
      <c r="A31" s="173"/>
      <c r="B31" s="174"/>
      <c r="C31" s="174"/>
      <c r="D31" s="174"/>
      <c r="E31" s="174"/>
      <c r="F31" s="175"/>
      <c r="I31" s="3"/>
      <c r="J31" s="3"/>
      <c r="K31" s="3"/>
    </row>
    <row r="32" spans="1:11" ht="29.25" customHeight="1" x14ac:dyDescent="0.2">
      <c r="A32" s="182"/>
      <c r="B32" s="183"/>
      <c r="C32" s="183"/>
      <c r="D32" s="183"/>
      <c r="E32" s="183"/>
      <c r="F32" s="184"/>
    </row>
    <row r="33" spans="5:10" x14ac:dyDescent="0.2">
      <c r="E33"/>
      <c r="I33"/>
      <c r="J33" s="3"/>
    </row>
    <row r="34" spans="5:10" x14ac:dyDescent="0.2">
      <c r="E34"/>
      <c r="I34"/>
    </row>
    <row r="35" spans="5:10" x14ac:dyDescent="0.2">
      <c r="E35"/>
      <c r="I35"/>
    </row>
    <row r="36" spans="5:10" x14ac:dyDescent="0.2">
      <c r="E36"/>
      <c r="I36"/>
    </row>
    <row r="38" spans="5:10" x14ac:dyDescent="0.2">
      <c r="E38"/>
      <c r="I38"/>
    </row>
    <row r="39" spans="5:10" x14ac:dyDescent="0.2">
      <c r="E39"/>
      <c r="I39"/>
    </row>
  </sheetData>
  <mergeCells count="12">
    <mergeCell ref="A31:F31"/>
    <mergeCell ref="A32:F32"/>
    <mergeCell ref="A25:F25"/>
    <mergeCell ref="A26:F26"/>
    <mergeCell ref="A27:F27"/>
    <mergeCell ref="A28:F28"/>
    <mergeCell ref="A29:F29"/>
    <mergeCell ref="I1:J1"/>
    <mergeCell ref="A22:F22"/>
    <mergeCell ref="A23:F23"/>
    <mergeCell ref="A24:F24"/>
    <mergeCell ref="A30:F30"/>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40"/>
  <sheetViews>
    <sheetView showZeros="0" zoomScaleNormal="100" workbookViewId="0">
      <selection activeCell="B10" sqref="B1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3" customWidth="1"/>
    <col min="13" max="13" width="4.140625" bestFit="1" customWidth="1"/>
  </cols>
  <sheetData>
    <row r="1" spans="1:16" ht="26.25" customHeight="1" x14ac:dyDescent="0.2">
      <c r="A1" s="53"/>
      <c r="B1" s="8"/>
      <c r="C1" s="8"/>
      <c r="D1" s="8"/>
      <c r="E1" s="32" t="s">
        <v>20</v>
      </c>
      <c r="F1" s="33">
        <f>SUM(Menu!B3)</f>
        <v>42670</v>
      </c>
      <c r="G1" s="1"/>
      <c r="I1" s="171" t="s">
        <v>5</v>
      </c>
      <c r="J1" s="172"/>
    </row>
    <row r="2" spans="1:16" s="2" customFormat="1" ht="23.25" customHeight="1" x14ac:dyDescent="0.2">
      <c r="A2" s="42" t="str">
        <f>Menu!B13</f>
        <v>Aprikosen-Kompott mit Mandel-Mascarpone</v>
      </c>
      <c r="B2" s="43"/>
      <c r="C2" s="43"/>
      <c r="D2" s="41"/>
      <c r="E2" s="34" t="s">
        <v>21</v>
      </c>
      <c r="F2" s="35">
        <f>Menu!B19</f>
        <v>4</v>
      </c>
      <c r="I2" s="36">
        <v>4</v>
      </c>
      <c r="J2" s="24" t="s">
        <v>2</v>
      </c>
      <c r="L2"/>
      <c r="M2"/>
    </row>
    <row r="3" spans="1:16" s="10" customFormat="1" ht="21" customHeight="1" x14ac:dyDescent="0.2">
      <c r="A3" s="12" t="s">
        <v>1</v>
      </c>
      <c r="B3" s="61" t="s">
        <v>0</v>
      </c>
      <c r="C3" s="13" t="s">
        <v>10</v>
      </c>
      <c r="D3" s="37" t="s">
        <v>8</v>
      </c>
      <c r="E3" s="25" t="s">
        <v>6</v>
      </c>
      <c r="F3" s="9" t="s">
        <v>7</v>
      </c>
      <c r="I3" s="25" t="s">
        <v>11</v>
      </c>
      <c r="J3" s="11" t="s">
        <v>3</v>
      </c>
      <c r="L3"/>
      <c r="M3"/>
    </row>
    <row r="4" spans="1:16" ht="21.75" customHeight="1" x14ac:dyDescent="0.2">
      <c r="A4" s="70">
        <f>ROUND(SUM(J4*$F$2),2)</f>
        <v>0.25</v>
      </c>
      <c r="B4" s="44" t="s">
        <v>24</v>
      </c>
      <c r="C4" s="51" t="s">
        <v>79</v>
      </c>
      <c r="D4" s="63"/>
      <c r="E4" s="38"/>
      <c r="F4" s="70">
        <f>SUM(E4*A4)</f>
        <v>0</v>
      </c>
      <c r="I4" s="107">
        <v>0.25</v>
      </c>
      <c r="J4" s="108">
        <f t="shared" ref="J4:J20" si="0">I4/$I$2</f>
        <v>6.25E-2</v>
      </c>
      <c r="K4" s="17"/>
      <c r="L4" s="47"/>
      <c r="N4" s="47"/>
      <c r="O4" s="48"/>
      <c r="P4" s="48"/>
    </row>
    <row r="5" spans="1:16" ht="21.75" customHeight="1" x14ac:dyDescent="0.2">
      <c r="A5" s="71">
        <f>ROUND(SUM(J5*$F$2),2)</f>
        <v>0.04</v>
      </c>
      <c r="B5" s="45" t="s">
        <v>24</v>
      </c>
      <c r="C5" s="52" t="s">
        <v>80</v>
      </c>
      <c r="D5" s="64"/>
      <c r="E5" s="39"/>
      <c r="F5" s="71">
        <f t="shared" ref="F5:F20" si="1">SUM(E5*A5)</f>
        <v>0</v>
      </c>
      <c r="I5" s="109">
        <v>0.04</v>
      </c>
      <c r="J5" s="110">
        <f t="shared" si="0"/>
        <v>0.01</v>
      </c>
      <c r="K5" s="17"/>
      <c r="L5" s="47"/>
      <c r="N5" s="47"/>
      <c r="O5" s="48"/>
      <c r="P5" s="48"/>
    </row>
    <row r="6" spans="1:16" ht="21.75" customHeight="1" x14ac:dyDescent="0.2">
      <c r="A6" s="71">
        <f t="shared" ref="A6:A20" si="2">ROUND(SUM(J6*$F$2),2)</f>
        <v>1</v>
      </c>
      <c r="B6" s="45" t="s">
        <v>23</v>
      </c>
      <c r="C6" s="52" t="s">
        <v>81</v>
      </c>
      <c r="D6" s="64"/>
      <c r="E6" s="39"/>
      <c r="F6" s="71">
        <f t="shared" si="1"/>
        <v>0</v>
      </c>
      <c r="I6" s="109">
        <v>1</v>
      </c>
      <c r="J6" s="110">
        <f t="shared" si="0"/>
        <v>0.25</v>
      </c>
      <c r="K6" s="17"/>
      <c r="L6" s="47"/>
      <c r="N6" s="47"/>
      <c r="O6" s="48"/>
      <c r="P6" s="48"/>
    </row>
    <row r="7" spans="1:16" ht="21.75" customHeight="1" x14ac:dyDescent="0.2">
      <c r="A7" s="71">
        <f t="shared" si="2"/>
        <v>0.15</v>
      </c>
      <c r="B7" s="45" t="s">
        <v>25</v>
      </c>
      <c r="C7" s="52" t="s">
        <v>82</v>
      </c>
      <c r="D7" s="64"/>
      <c r="E7" s="39"/>
      <c r="F7" s="71">
        <f t="shared" si="1"/>
        <v>0</v>
      </c>
      <c r="I7" s="109">
        <v>0.15</v>
      </c>
      <c r="J7" s="110">
        <f t="shared" si="0"/>
        <v>3.7499999999999999E-2</v>
      </c>
      <c r="K7" s="17"/>
      <c r="O7" s="48"/>
    </row>
    <row r="8" spans="1:16" ht="21.75" customHeight="1" x14ac:dyDescent="0.25">
      <c r="A8" s="71">
        <f t="shared" si="2"/>
        <v>0</v>
      </c>
      <c r="B8" s="45"/>
      <c r="C8" s="157" t="s">
        <v>83</v>
      </c>
      <c r="D8" s="64"/>
      <c r="E8" s="39"/>
      <c r="F8" s="71">
        <f t="shared" si="1"/>
        <v>0</v>
      </c>
      <c r="I8" s="109"/>
      <c r="J8" s="110">
        <f t="shared" si="0"/>
        <v>0</v>
      </c>
      <c r="K8" s="17"/>
      <c r="O8" s="48"/>
    </row>
    <row r="9" spans="1:16" ht="21.75" customHeight="1" x14ac:dyDescent="0.2">
      <c r="A9" s="71">
        <f t="shared" si="2"/>
        <v>0.04</v>
      </c>
      <c r="B9" s="45" t="s">
        <v>24</v>
      </c>
      <c r="C9" s="52" t="s">
        <v>101</v>
      </c>
      <c r="D9" s="64"/>
      <c r="E9" s="39"/>
      <c r="F9" s="71">
        <f t="shared" si="1"/>
        <v>0</v>
      </c>
      <c r="I9" s="109">
        <v>0.04</v>
      </c>
      <c r="J9" s="110">
        <f t="shared" si="0"/>
        <v>0.01</v>
      </c>
      <c r="K9" s="17"/>
      <c r="O9" s="48"/>
    </row>
    <row r="10" spans="1:16" ht="21.75" customHeight="1" x14ac:dyDescent="0.2">
      <c r="A10" s="71">
        <f t="shared" si="2"/>
        <v>0.1</v>
      </c>
      <c r="B10" s="45" t="s">
        <v>25</v>
      </c>
      <c r="C10" s="52" t="s">
        <v>84</v>
      </c>
      <c r="D10" s="64"/>
      <c r="E10" s="39"/>
      <c r="F10" s="71">
        <f t="shared" si="1"/>
        <v>0</v>
      </c>
      <c r="I10" s="109">
        <v>0.1</v>
      </c>
      <c r="J10" s="110">
        <f t="shared" si="0"/>
        <v>2.5000000000000001E-2</v>
      </c>
      <c r="K10" s="17"/>
      <c r="O10" s="48"/>
    </row>
    <row r="11" spans="1:16" ht="21.75" customHeight="1" x14ac:dyDescent="0.2">
      <c r="A11" s="71">
        <f t="shared" si="2"/>
        <v>0.15</v>
      </c>
      <c r="B11" s="45" t="s">
        <v>24</v>
      </c>
      <c r="C11" s="52" t="s">
        <v>85</v>
      </c>
      <c r="D11" s="64"/>
      <c r="E11" s="39"/>
      <c r="F11" s="71">
        <f t="shared" si="1"/>
        <v>0</v>
      </c>
      <c r="I11" s="109">
        <v>0.15</v>
      </c>
      <c r="J11" s="110">
        <f t="shared" si="0"/>
        <v>3.7499999999999999E-2</v>
      </c>
      <c r="K11" s="17"/>
      <c r="O11" s="48"/>
    </row>
    <row r="12" spans="1:16" ht="21.75" customHeight="1" x14ac:dyDescent="0.2">
      <c r="A12" s="71">
        <f t="shared" si="2"/>
        <v>1</v>
      </c>
      <c r="B12" s="45" t="s">
        <v>22</v>
      </c>
      <c r="C12" s="52" t="s">
        <v>86</v>
      </c>
      <c r="D12" s="64"/>
      <c r="E12" s="39"/>
      <c r="F12" s="71">
        <f t="shared" si="1"/>
        <v>0</v>
      </c>
      <c r="I12" s="109">
        <v>1</v>
      </c>
      <c r="J12" s="110">
        <f t="shared" si="0"/>
        <v>0.25</v>
      </c>
      <c r="K12" s="17"/>
      <c r="O12" s="48"/>
    </row>
    <row r="13" spans="1:16" ht="21.75" customHeight="1" x14ac:dyDescent="0.2">
      <c r="A13" s="71">
        <f t="shared" si="2"/>
        <v>2</v>
      </c>
      <c r="B13" s="45" t="s">
        <v>23</v>
      </c>
      <c r="C13" s="52" t="s">
        <v>87</v>
      </c>
      <c r="D13" s="64"/>
      <c r="E13" s="39"/>
      <c r="F13" s="71">
        <f t="shared" si="1"/>
        <v>0</v>
      </c>
      <c r="I13" s="109">
        <v>2</v>
      </c>
      <c r="J13" s="110">
        <f t="shared" si="0"/>
        <v>0.5</v>
      </c>
      <c r="K13" s="17"/>
      <c r="O13" s="48"/>
    </row>
    <row r="14" spans="1:16" ht="21.75" customHeight="1" x14ac:dyDescent="0.2">
      <c r="A14" s="71">
        <f t="shared" si="2"/>
        <v>1</v>
      </c>
      <c r="B14" s="45" t="s">
        <v>111</v>
      </c>
      <c r="C14" s="52" t="s">
        <v>50</v>
      </c>
      <c r="D14" s="64"/>
      <c r="E14" s="39"/>
      <c r="F14" s="71">
        <f t="shared" si="1"/>
        <v>0</v>
      </c>
      <c r="I14" s="109">
        <v>1</v>
      </c>
      <c r="J14" s="110">
        <f t="shared" si="0"/>
        <v>0.25</v>
      </c>
      <c r="K14" s="17"/>
      <c r="O14" s="48"/>
    </row>
    <row r="15" spans="1:16" ht="21.75" customHeight="1" x14ac:dyDescent="0.2">
      <c r="A15" s="71">
        <f t="shared" si="2"/>
        <v>0.04</v>
      </c>
      <c r="B15" s="45" t="s">
        <v>24</v>
      </c>
      <c r="C15" s="52" t="s">
        <v>88</v>
      </c>
      <c r="D15" s="64"/>
      <c r="E15" s="39"/>
      <c r="F15" s="71">
        <f t="shared" si="1"/>
        <v>0</v>
      </c>
      <c r="I15" s="109">
        <v>0.04</v>
      </c>
      <c r="J15" s="110">
        <f t="shared" si="0"/>
        <v>0.01</v>
      </c>
      <c r="K15" s="17"/>
      <c r="O15" s="48"/>
    </row>
    <row r="16" spans="1:16" ht="21.75" customHeight="1" x14ac:dyDescent="0.2">
      <c r="A16" s="71">
        <f t="shared" si="2"/>
        <v>4</v>
      </c>
      <c r="B16" s="45" t="s">
        <v>22</v>
      </c>
      <c r="C16" s="52" t="s">
        <v>112</v>
      </c>
      <c r="D16" s="64"/>
      <c r="E16" s="39"/>
      <c r="F16" s="71">
        <f t="shared" si="1"/>
        <v>0</v>
      </c>
      <c r="I16" s="130">
        <v>4</v>
      </c>
      <c r="J16" s="110">
        <f t="shared" si="0"/>
        <v>1</v>
      </c>
      <c r="K16" s="17"/>
      <c r="O16" s="48"/>
    </row>
    <row r="17" spans="1:11" ht="21.75" customHeight="1" x14ac:dyDescent="0.2">
      <c r="A17" s="71">
        <f t="shared" si="2"/>
        <v>2</v>
      </c>
      <c r="B17" s="45" t="s">
        <v>113</v>
      </c>
      <c r="C17" s="52" t="s">
        <v>89</v>
      </c>
      <c r="D17" s="64"/>
      <c r="E17" s="39"/>
      <c r="F17" s="71">
        <f t="shared" si="1"/>
        <v>0</v>
      </c>
      <c r="I17" s="109">
        <v>2</v>
      </c>
      <c r="J17" s="110">
        <f t="shared" si="0"/>
        <v>0.5</v>
      </c>
      <c r="K17" s="17"/>
    </row>
    <row r="18" spans="1:11" ht="21.75" customHeight="1" x14ac:dyDescent="0.2">
      <c r="A18" s="72">
        <f t="shared" si="2"/>
        <v>0</v>
      </c>
      <c r="B18" s="45"/>
      <c r="C18" s="52"/>
      <c r="D18" s="64"/>
      <c r="E18" s="39"/>
      <c r="F18" s="72">
        <f t="shared" si="1"/>
        <v>0</v>
      </c>
      <c r="I18" s="109"/>
      <c r="J18" s="110">
        <f t="shared" si="0"/>
        <v>0</v>
      </c>
      <c r="K18" s="17"/>
    </row>
    <row r="19" spans="1:11" ht="21.75" customHeight="1" x14ac:dyDescent="0.2">
      <c r="A19" s="72">
        <f t="shared" si="2"/>
        <v>0</v>
      </c>
      <c r="B19" s="45"/>
      <c r="C19" s="52"/>
      <c r="D19" s="64"/>
      <c r="E19" s="39"/>
      <c r="F19" s="72">
        <f t="shared" si="1"/>
        <v>0</v>
      </c>
      <c r="I19" s="109"/>
      <c r="J19" s="110">
        <f t="shared" si="0"/>
        <v>0</v>
      </c>
    </row>
    <row r="20" spans="1:11" ht="21.75" customHeight="1" x14ac:dyDescent="0.2">
      <c r="A20" s="72">
        <f t="shared" si="2"/>
        <v>0</v>
      </c>
      <c r="B20" s="54"/>
      <c r="C20" s="62"/>
      <c r="D20" s="65"/>
      <c r="E20" s="39"/>
      <c r="F20" s="73">
        <f t="shared" si="1"/>
        <v>0</v>
      </c>
      <c r="I20" s="111"/>
      <c r="J20" s="112">
        <f t="shared" si="0"/>
        <v>0</v>
      </c>
    </row>
    <row r="21" spans="1:11" s="3" customFormat="1" ht="22.5" customHeight="1" x14ac:dyDescent="0.2">
      <c r="A21" s="74" t="s">
        <v>19</v>
      </c>
      <c r="B21" s="75"/>
      <c r="C21" s="75"/>
      <c r="D21" s="76" t="s">
        <v>31</v>
      </c>
      <c r="E21" s="76"/>
      <c r="F21" s="77"/>
      <c r="G21"/>
      <c r="H21"/>
    </row>
    <row r="22" spans="1:11" ht="31.5" customHeight="1" x14ac:dyDescent="0.2">
      <c r="A22" s="219" t="s">
        <v>105</v>
      </c>
      <c r="B22" s="220"/>
      <c r="C22" s="220"/>
      <c r="D22" s="220"/>
      <c r="E22" s="220"/>
      <c r="F22" s="221"/>
    </row>
    <row r="23" spans="1:11" ht="31.5" customHeight="1" x14ac:dyDescent="0.2">
      <c r="A23" s="213"/>
      <c r="B23" s="214"/>
      <c r="C23" s="214"/>
      <c r="D23" s="214"/>
      <c r="E23" s="214"/>
      <c r="F23" s="215"/>
      <c r="I23" s="50"/>
    </row>
    <row r="24" spans="1:11" ht="31.5" customHeight="1" x14ac:dyDescent="0.2">
      <c r="A24" s="213"/>
      <c r="B24" s="214"/>
      <c r="C24" s="214"/>
      <c r="D24" s="214"/>
      <c r="E24" s="214"/>
      <c r="F24" s="215"/>
      <c r="I24" s="50"/>
    </row>
    <row r="25" spans="1:11" ht="31.5" customHeight="1" x14ac:dyDescent="0.2">
      <c r="A25" s="213"/>
      <c r="B25" s="214"/>
      <c r="C25" s="214"/>
      <c r="D25" s="214"/>
      <c r="E25" s="214"/>
      <c r="F25" s="215"/>
      <c r="I25" s="50"/>
    </row>
    <row r="26" spans="1:11" ht="31.5" customHeight="1" x14ac:dyDescent="0.2">
      <c r="A26" s="213"/>
      <c r="B26" s="214"/>
      <c r="C26" s="214"/>
      <c r="D26" s="214"/>
      <c r="E26" s="214"/>
      <c r="F26" s="215"/>
    </row>
    <row r="27" spans="1:11" ht="31.5" customHeight="1" x14ac:dyDescent="0.2">
      <c r="A27" s="213"/>
      <c r="B27" s="214"/>
      <c r="C27" s="214"/>
      <c r="D27" s="214"/>
      <c r="E27" s="214"/>
      <c r="F27" s="215"/>
    </row>
    <row r="28" spans="1:11" s="3" customFormat="1" ht="29.25" customHeight="1" x14ac:dyDescent="0.2">
      <c r="A28" s="213"/>
      <c r="B28" s="214"/>
      <c r="C28" s="214"/>
      <c r="D28" s="214"/>
      <c r="E28" s="214"/>
      <c r="F28" s="215"/>
      <c r="G28"/>
      <c r="H28"/>
      <c r="I28" s="50"/>
    </row>
    <row r="29" spans="1:11" ht="29.25" customHeight="1" x14ac:dyDescent="0.2">
      <c r="A29" s="213"/>
      <c r="B29" s="214"/>
      <c r="C29" s="214"/>
      <c r="D29" s="214"/>
      <c r="E29" s="214"/>
      <c r="F29" s="215"/>
      <c r="I29" s="50"/>
    </row>
    <row r="30" spans="1:11" ht="29.25" customHeight="1" x14ac:dyDescent="0.2">
      <c r="A30" s="213"/>
      <c r="B30" s="214"/>
      <c r="C30" s="214"/>
      <c r="D30" s="214"/>
      <c r="E30" s="214"/>
      <c r="F30" s="215"/>
    </row>
    <row r="31" spans="1:11" ht="12.75" customHeight="1" x14ac:dyDescent="0.2">
      <c r="A31" s="213"/>
      <c r="B31" s="214"/>
      <c r="C31" s="214"/>
      <c r="D31" s="214"/>
      <c r="E31" s="214"/>
      <c r="F31" s="215"/>
      <c r="I31" s="50"/>
      <c r="J31" s="3"/>
      <c r="K31" s="3"/>
    </row>
    <row r="32" spans="1:11" ht="12.75" customHeight="1" x14ac:dyDescent="0.2">
      <c r="A32" s="216"/>
      <c r="B32" s="217"/>
      <c r="C32" s="217"/>
      <c r="D32" s="217"/>
      <c r="E32" s="217"/>
      <c r="F32" s="218"/>
      <c r="I32" s="50"/>
    </row>
    <row r="33" spans="5:10" x14ac:dyDescent="0.2">
      <c r="E33"/>
      <c r="J33" s="3"/>
    </row>
    <row r="34" spans="5:10" ht="14.25" x14ac:dyDescent="0.2">
      <c r="E34"/>
      <c r="I34" s="50"/>
    </row>
    <row r="35" spans="5:10" ht="14.25" x14ac:dyDescent="0.2">
      <c r="E35"/>
      <c r="I35" s="50"/>
    </row>
    <row r="36" spans="5:10" x14ac:dyDescent="0.2">
      <c r="E36"/>
    </row>
    <row r="37" spans="5:10" ht="14.25" x14ac:dyDescent="0.2">
      <c r="I37" s="50"/>
    </row>
    <row r="38" spans="5:10" ht="14.25" x14ac:dyDescent="0.2">
      <c r="E38"/>
      <c r="I38" s="50"/>
    </row>
    <row r="39" spans="5:10" ht="14.25" x14ac:dyDescent="0.2">
      <c r="E39"/>
      <c r="I39" s="50"/>
    </row>
    <row r="40" spans="5:10" ht="14.25" x14ac:dyDescent="0.2">
      <c r="I40" s="50"/>
    </row>
  </sheetData>
  <mergeCells count="2">
    <mergeCell ref="I1:J1"/>
    <mergeCell ref="A22:F32"/>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39"/>
  <sheetViews>
    <sheetView showZeros="0" zoomScaleNormal="100" workbookViewId="0">
      <selection activeCell="F3" sqref="F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6" customWidth="1"/>
    <col min="6" max="6" width="15.285156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3" customWidth="1"/>
    <col min="13" max="13" width="4.140625" bestFit="1" customWidth="1"/>
  </cols>
  <sheetData>
    <row r="1" spans="1:16" ht="26.25" customHeight="1" x14ac:dyDescent="0.2">
      <c r="A1" s="53"/>
      <c r="B1" s="8"/>
      <c r="C1" s="8"/>
      <c r="D1" s="8"/>
      <c r="E1" s="32" t="s">
        <v>20</v>
      </c>
      <c r="F1" s="33">
        <f>SUM(Menu!B3)</f>
        <v>42670</v>
      </c>
      <c r="G1" s="1"/>
      <c r="I1" s="171" t="s">
        <v>5</v>
      </c>
      <c r="J1" s="172"/>
    </row>
    <row r="2" spans="1:16" s="2" customFormat="1" ht="23.25" customHeight="1" x14ac:dyDescent="0.2">
      <c r="A2" s="42">
        <f>Menu!B15</f>
        <v>0</v>
      </c>
      <c r="B2" s="43"/>
      <c r="C2" s="43"/>
      <c r="D2" s="41"/>
      <c r="E2" s="34" t="s">
        <v>21</v>
      </c>
      <c r="F2" s="35">
        <f>Menu!B19</f>
        <v>4</v>
      </c>
      <c r="I2" s="36">
        <v>4</v>
      </c>
      <c r="J2" s="24" t="s">
        <v>2</v>
      </c>
      <c r="L2"/>
      <c r="M2"/>
    </row>
    <row r="3" spans="1:16" s="10" customFormat="1" ht="21" customHeight="1" x14ac:dyDescent="0.2">
      <c r="A3" s="12" t="s">
        <v>1</v>
      </c>
      <c r="B3" s="61" t="s">
        <v>0</v>
      </c>
      <c r="C3" s="13" t="s">
        <v>10</v>
      </c>
      <c r="D3" s="37" t="s">
        <v>8</v>
      </c>
      <c r="E3" s="25" t="s">
        <v>6</v>
      </c>
      <c r="F3" s="9" t="s">
        <v>7</v>
      </c>
      <c r="I3" s="25" t="s">
        <v>11</v>
      </c>
      <c r="J3" s="11" t="s">
        <v>3</v>
      </c>
      <c r="L3"/>
      <c r="M3"/>
    </row>
    <row r="4" spans="1:16" ht="21.75" customHeight="1" x14ac:dyDescent="0.2">
      <c r="A4" s="70">
        <f>ROUND(SUM(J4*$F$2),2)</f>
        <v>1</v>
      </c>
      <c r="B4" s="44" t="s">
        <v>110</v>
      </c>
      <c r="C4" s="51" t="s">
        <v>109</v>
      </c>
      <c r="D4" s="63"/>
      <c r="E4" s="38"/>
      <c r="F4" s="70">
        <f>SUM(E4*A4)</f>
        <v>0</v>
      </c>
      <c r="I4" s="107">
        <v>1</v>
      </c>
      <c r="J4" s="108">
        <f t="shared" ref="J4:J20" si="0">I4/$I$2</f>
        <v>0.25</v>
      </c>
      <c r="K4" s="17"/>
      <c r="L4" s="47"/>
      <c r="N4" s="47"/>
      <c r="O4" s="48"/>
      <c r="P4" s="48"/>
    </row>
    <row r="5" spans="1:16" ht="21.75" customHeight="1" x14ac:dyDescent="0.2">
      <c r="A5" s="71">
        <f>ROUND(SUM(J5*$F$2),2)</f>
        <v>0</v>
      </c>
      <c r="B5" s="45"/>
      <c r="C5" s="52"/>
      <c r="D5" s="64"/>
      <c r="E5" s="39"/>
      <c r="F5" s="71">
        <f t="shared" ref="F5:F20" si="1">SUM(E5*A5)</f>
        <v>0</v>
      </c>
      <c r="I5" s="109"/>
      <c r="J5" s="110">
        <f t="shared" si="0"/>
        <v>0</v>
      </c>
      <c r="K5" s="17"/>
      <c r="L5" s="47"/>
      <c r="N5" s="47"/>
      <c r="O5" s="48"/>
      <c r="P5" s="48"/>
    </row>
    <row r="6" spans="1:16" ht="21.75" customHeight="1" x14ac:dyDescent="0.2">
      <c r="A6" s="71">
        <f t="shared" ref="A6:A20" si="2">ROUND(SUM(J6*$F$2),2)</f>
        <v>0</v>
      </c>
      <c r="B6" s="45"/>
      <c r="C6" s="52"/>
      <c r="D6" s="64"/>
      <c r="E6" s="39"/>
      <c r="F6" s="71">
        <f t="shared" si="1"/>
        <v>0</v>
      </c>
      <c r="I6" s="109"/>
      <c r="J6" s="110">
        <f t="shared" si="0"/>
        <v>0</v>
      </c>
      <c r="K6" s="17"/>
      <c r="L6" s="47"/>
      <c r="N6" s="47"/>
      <c r="O6" s="48"/>
      <c r="P6" s="48"/>
    </row>
    <row r="7" spans="1:16" ht="21.75" customHeight="1" x14ac:dyDescent="0.2">
      <c r="A7" s="71">
        <f t="shared" si="2"/>
        <v>0</v>
      </c>
      <c r="B7" s="45"/>
      <c r="C7" s="52"/>
      <c r="D7" s="64"/>
      <c r="E7" s="39"/>
      <c r="F7" s="71">
        <f t="shared" si="1"/>
        <v>0</v>
      </c>
      <c r="I7" s="109"/>
      <c r="J7" s="110">
        <f t="shared" si="0"/>
        <v>0</v>
      </c>
      <c r="K7" s="17"/>
      <c r="O7" s="48"/>
    </row>
    <row r="8" spans="1:16" ht="21.75" customHeight="1" x14ac:dyDescent="0.2">
      <c r="A8" s="71">
        <f t="shared" si="2"/>
        <v>0</v>
      </c>
      <c r="B8" s="45"/>
      <c r="C8" s="52"/>
      <c r="D8" s="64"/>
      <c r="E8" s="39"/>
      <c r="F8" s="71">
        <f t="shared" si="1"/>
        <v>0</v>
      </c>
      <c r="I8" s="109"/>
      <c r="J8" s="110">
        <f t="shared" si="0"/>
        <v>0</v>
      </c>
      <c r="K8" s="17"/>
      <c r="O8" s="48"/>
    </row>
    <row r="9" spans="1:16" ht="21.75" customHeight="1" x14ac:dyDescent="0.2">
      <c r="A9" s="71">
        <f t="shared" si="2"/>
        <v>0</v>
      </c>
      <c r="B9" s="45"/>
      <c r="C9" s="52"/>
      <c r="D9" s="64"/>
      <c r="E9" s="39"/>
      <c r="F9" s="71">
        <f t="shared" si="1"/>
        <v>0</v>
      </c>
      <c r="I9" s="109"/>
      <c r="J9" s="110">
        <f t="shared" si="0"/>
        <v>0</v>
      </c>
      <c r="K9" s="17"/>
      <c r="O9" s="48"/>
    </row>
    <row r="10" spans="1:16" ht="21.75" customHeight="1" x14ac:dyDescent="0.2">
      <c r="A10" s="71">
        <f t="shared" si="2"/>
        <v>0</v>
      </c>
      <c r="B10" s="45"/>
      <c r="C10" s="52"/>
      <c r="D10" s="64"/>
      <c r="E10" s="39"/>
      <c r="F10" s="71">
        <f t="shared" si="1"/>
        <v>0</v>
      </c>
      <c r="I10" s="109"/>
      <c r="J10" s="110">
        <f t="shared" si="0"/>
        <v>0</v>
      </c>
      <c r="K10" s="17"/>
      <c r="O10" s="48"/>
    </row>
    <row r="11" spans="1:16" ht="21.75" customHeight="1" x14ac:dyDescent="0.2">
      <c r="A11" s="71">
        <f t="shared" si="2"/>
        <v>0</v>
      </c>
      <c r="B11" s="45"/>
      <c r="C11" s="52"/>
      <c r="D11" s="64"/>
      <c r="E11" s="39"/>
      <c r="F11" s="71">
        <f t="shared" si="1"/>
        <v>0</v>
      </c>
      <c r="I11" s="109"/>
      <c r="J11" s="110">
        <f t="shared" si="0"/>
        <v>0</v>
      </c>
      <c r="K11" s="17"/>
      <c r="O11" s="48"/>
    </row>
    <row r="12" spans="1:16" ht="21.75" customHeight="1" x14ac:dyDescent="0.2">
      <c r="A12" s="71">
        <f t="shared" si="2"/>
        <v>0</v>
      </c>
      <c r="B12" s="45"/>
      <c r="C12" s="52"/>
      <c r="D12" s="64"/>
      <c r="E12" s="39"/>
      <c r="F12" s="71">
        <f t="shared" si="1"/>
        <v>0</v>
      </c>
      <c r="I12" s="109"/>
      <c r="J12" s="110">
        <f t="shared" si="0"/>
        <v>0</v>
      </c>
      <c r="K12" s="17"/>
      <c r="O12" s="48"/>
    </row>
    <row r="13" spans="1:16" ht="21.75" customHeight="1" x14ac:dyDescent="0.2">
      <c r="A13" s="71">
        <f t="shared" si="2"/>
        <v>0</v>
      </c>
      <c r="B13" s="45"/>
      <c r="C13" s="52"/>
      <c r="D13" s="64"/>
      <c r="E13" s="39"/>
      <c r="F13" s="71">
        <f t="shared" si="1"/>
        <v>0</v>
      </c>
      <c r="I13" s="109"/>
      <c r="J13" s="110">
        <f t="shared" si="0"/>
        <v>0</v>
      </c>
      <c r="K13" s="17"/>
      <c r="O13" s="48"/>
    </row>
    <row r="14" spans="1:16" ht="21.75" customHeight="1" x14ac:dyDescent="0.2">
      <c r="A14" s="71">
        <f t="shared" si="2"/>
        <v>0</v>
      </c>
      <c r="B14" s="45"/>
      <c r="C14" s="52"/>
      <c r="D14" s="64"/>
      <c r="E14" s="39"/>
      <c r="F14" s="71">
        <f t="shared" si="1"/>
        <v>0</v>
      </c>
      <c r="I14" s="109"/>
      <c r="J14" s="110">
        <f t="shared" si="0"/>
        <v>0</v>
      </c>
      <c r="K14" s="17"/>
      <c r="O14" s="48"/>
    </row>
    <row r="15" spans="1:16" ht="21.75" customHeight="1" x14ac:dyDescent="0.2">
      <c r="A15" s="71">
        <f t="shared" si="2"/>
        <v>0</v>
      </c>
      <c r="B15" s="45"/>
      <c r="C15" s="52"/>
      <c r="D15" s="64"/>
      <c r="E15" s="39"/>
      <c r="F15" s="71">
        <f t="shared" si="1"/>
        <v>0</v>
      </c>
      <c r="I15" s="109"/>
      <c r="J15" s="110">
        <f t="shared" si="0"/>
        <v>0</v>
      </c>
      <c r="K15" s="17"/>
      <c r="O15" s="48"/>
    </row>
    <row r="16" spans="1:16" ht="21.75" customHeight="1" x14ac:dyDescent="0.2">
      <c r="A16" s="71">
        <f t="shared" si="2"/>
        <v>0</v>
      </c>
      <c r="B16" s="45"/>
      <c r="C16" s="52"/>
      <c r="D16" s="64"/>
      <c r="E16" s="39"/>
      <c r="F16" s="71">
        <f t="shared" si="1"/>
        <v>0</v>
      </c>
      <c r="I16" s="109"/>
      <c r="J16" s="110">
        <f t="shared" si="0"/>
        <v>0</v>
      </c>
      <c r="K16" s="17"/>
      <c r="O16" s="48"/>
    </row>
    <row r="17" spans="1:11" ht="21.75" customHeight="1" x14ac:dyDescent="0.2">
      <c r="A17" s="71">
        <f t="shared" si="2"/>
        <v>0</v>
      </c>
      <c r="B17" s="45"/>
      <c r="C17" s="52"/>
      <c r="D17" s="64"/>
      <c r="E17" s="39"/>
      <c r="F17" s="71">
        <f t="shared" si="1"/>
        <v>0</v>
      </c>
      <c r="I17" s="109"/>
      <c r="J17" s="110">
        <f t="shared" si="0"/>
        <v>0</v>
      </c>
      <c r="K17" s="17"/>
    </row>
    <row r="18" spans="1:11" ht="21.75" customHeight="1" x14ac:dyDescent="0.2">
      <c r="A18" s="72">
        <f t="shared" si="2"/>
        <v>0</v>
      </c>
      <c r="B18" s="45"/>
      <c r="C18" s="52"/>
      <c r="D18" s="64"/>
      <c r="E18" s="39"/>
      <c r="F18" s="72">
        <f t="shared" si="1"/>
        <v>0</v>
      </c>
      <c r="I18" s="109"/>
      <c r="J18" s="110">
        <f t="shared" si="0"/>
        <v>0</v>
      </c>
      <c r="K18" s="17"/>
    </row>
    <row r="19" spans="1:11" ht="21.75" customHeight="1" x14ac:dyDescent="0.2">
      <c r="A19" s="72">
        <f t="shared" si="2"/>
        <v>0</v>
      </c>
      <c r="B19" s="45"/>
      <c r="C19" s="52"/>
      <c r="D19" s="64"/>
      <c r="E19" s="39"/>
      <c r="F19" s="72">
        <f t="shared" si="1"/>
        <v>0</v>
      </c>
      <c r="I19" s="109"/>
      <c r="J19" s="110">
        <f t="shared" si="0"/>
        <v>0</v>
      </c>
    </row>
    <row r="20" spans="1:11" ht="21.75" customHeight="1" x14ac:dyDescent="0.2">
      <c r="A20" s="72">
        <f t="shared" si="2"/>
        <v>0</v>
      </c>
      <c r="B20" s="54"/>
      <c r="C20" s="62"/>
      <c r="D20" s="65"/>
      <c r="E20" s="39"/>
      <c r="F20" s="73">
        <f t="shared" si="1"/>
        <v>0</v>
      </c>
      <c r="I20" s="111"/>
      <c r="J20" s="112">
        <f t="shared" si="0"/>
        <v>0</v>
      </c>
    </row>
    <row r="21" spans="1:11" s="3" customFormat="1" ht="22.5" customHeight="1" x14ac:dyDescent="0.2">
      <c r="A21" s="74" t="s">
        <v>19</v>
      </c>
      <c r="B21" s="75"/>
      <c r="C21" s="75"/>
      <c r="D21" s="76" t="s">
        <v>31</v>
      </c>
      <c r="E21" s="76"/>
      <c r="F21" s="77"/>
      <c r="G21"/>
      <c r="H21"/>
    </row>
    <row r="22" spans="1:11" ht="31.5" customHeight="1" x14ac:dyDescent="0.2">
      <c r="A22" s="179"/>
      <c r="B22" s="180"/>
      <c r="C22" s="180"/>
      <c r="D22" s="180"/>
      <c r="E22" s="180"/>
      <c r="F22" s="181"/>
    </row>
    <row r="23" spans="1:11" ht="31.5" customHeight="1" x14ac:dyDescent="0.2">
      <c r="A23" s="173"/>
      <c r="B23" s="174"/>
      <c r="C23" s="174"/>
      <c r="D23" s="174"/>
      <c r="E23" s="174"/>
      <c r="F23" s="175"/>
    </row>
    <row r="24" spans="1:11" ht="31.5" customHeight="1" x14ac:dyDescent="0.2">
      <c r="A24" s="173"/>
      <c r="B24" s="174"/>
      <c r="C24" s="174"/>
      <c r="D24" s="174"/>
      <c r="E24" s="174"/>
      <c r="F24" s="175"/>
    </row>
    <row r="25" spans="1:11" ht="31.5" customHeight="1" x14ac:dyDescent="0.2">
      <c r="A25" s="173"/>
      <c r="B25" s="174"/>
      <c r="C25" s="174"/>
      <c r="D25" s="174"/>
      <c r="E25" s="174"/>
      <c r="F25" s="175"/>
    </row>
    <row r="26" spans="1:11" ht="31.5" customHeight="1" x14ac:dyDescent="0.2">
      <c r="A26" s="173"/>
      <c r="B26" s="174"/>
      <c r="C26" s="174"/>
      <c r="D26" s="174"/>
      <c r="E26" s="174"/>
      <c r="F26" s="175"/>
    </row>
    <row r="27" spans="1:11" ht="31.5" customHeight="1" x14ac:dyDescent="0.2">
      <c r="A27" s="173"/>
      <c r="B27" s="174"/>
      <c r="C27" s="174"/>
      <c r="D27" s="174"/>
      <c r="E27" s="174"/>
      <c r="F27" s="175"/>
    </row>
    <row r="28" spans="1:11" s="3" customFormat="1" ht="29.25" customHeight="1" x14ac:dyDescent="0.2">
      <c r="A28" s="173"/>
      <c r="B28" s="174"/>
      <c r="C28" s="174"/>
      <c r="D28" s="174"/>
      <c r="E28" s="174"/>
      <c r="F28" s="175"/>
      <c r="G28"/>
      <c r="H28"/>
    </row>
    <row r="29" spans="1:11" ht="29.25" customHeight="1" x14ac:dyDescent="0.2">
      <c r="A29" s="173"/>
      <c r="B29" s="174"/>
      <c r="C29" s="174"/>
      <c r="D29" s="174"/>
      <c r="E29" s="174"/>
      <c r="F29" s="175"/>
      <c r="I29" s="3"/>
      <c r="J29" s="3"/>
      <c r="K29" s="3"/>
    </row>
    <row r="30" spans="1:11" ht="29.25" customHeight="1" x14ac:dyDescent="0.2">
      <c r="A30" s="173"/>
      <c r="B30" s="174"/>
      <c r="C30" s="174"/>
      <c r="D30" s="174"/>
      <c r="E30" s="174"/>
      <c r="F30" s="175"/>
      <c r="I30" s="3"/>
      <c r="J30" s="3"/>
      <c r="K30" s="3"/>
    </row>
    <row r="31" spans="1:11" ht="29.25" customHeight="1" x14ac:dyDescent="0.2">
      <c r="A31" s="173"/>
      <c r="B31" s="174"/>
      <c r="C31" s="174"/>
      <c r="D31" s="174"/>
      <c r="E31" s="174"/>
      <c r="F31" s="175"/>
      <c r="I31" s="3"/>
      <c r="J31" s="3"/>
      <c r="K31" s="3"/>
    </row>
    <row r="32" spans="1:11" ht="29.25" customHeight="1" x14ac:dyDescent="0.2">
      <c r="A32" s="182"/>
      <c r="B32" s="183"/>
      <c r="C32" s="183"/>
      <c r="D32" s="183"/>
      <c r="E32" s="183"/>
      <c r="F32" s="184"/>
    </row>
    <row r="33" spans="5:10" x14ac:dyDescent="0.2">
      <c r="E33"/>
      <c r="I33"/>
      <c r="J33" s="3"/>
    </row>
    <row r="34" spans="5:10" x14ac:dyDescent="0.2">
      <c r="E34"/>
      <c r="I34"/>
    </row>
    <row r="35" spans="5:10" x14ac:dyDescent="0.2">
      <c r="E35"/>
      <c r="I35"/>
    </row>
    <row r="36" spans="5:10" x14ac:dyDescent="0.2">
      <c r="E36"/>
      <c r="I36"/>
    </row>
    <row r="38" spans="5:10" x14ac:dyDescent="0.2">
      <c r="E38"/>
      <c r="I38"/>
    </row>
    <row r="39" spans="5:10" x14ac:dyDescent="0.2">
      <c r="E39"/>
      <c r="I39"/>
    </row>
  </sheetData>
  <mergeCells count="12">
    <mergeCell ref="A31:F31"/>
    <mergeCell ref="A32:F32"/>
    <mergeCell ref="A25:F25"/>
    <mergeCell ref="A26:F26"/>
    <mergeCell ref="A27:F27"/>
    <mergeCell ref="A28:F28"/>
    <mergeCell ref="A29:F29"/>
    <mergeCell ref="I1:J1"/>
    <mergeCell ref="A22:F22"/>
    <mergeCell ref="A23:F23"/>
    <mergeCell ref="A24:F24"/>
    <mergeCell ref="A30:F30"/>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30"/>
  <sheetViews>
    <sheetView showZeros="0" topLeftCell="A75" zoomScale="130" zoomScaleNormal="130" zoomScaleSheetLayoutView="100" workbookViewId="0">
      <selection activeCell="L13" sqref="L13"/>
    </sheetView>
  </sheetViews>
  <sheetFormatPr baseColWidth="10" defaultColWidth="9.140625" defaultRowHeight="11.25" customHeight="1" x14ac:dyDescent="0.2"/>
  <cols>
    <col min="1" max="1" width="8.28515625" style="17" customWidth="1"/>
    <col min="2" max="2" width="13.5703125" style="17" customWidth="1"/>
    <col min="3" max="3" width="50" style="22" customWidth="1"/>
    <col min="4" max="4" width="23.42578125" style="22" customWidth="1"/>
    <col min="5" max="5" width="6.42578125" style="23" customWidth="1"/>
    <col min="6" max="8" width="5.42578125" style="17" customWidth="1"/>
    <col min="9" max="16384" width="9.140625" style="17"/>
  </cols>
  <sheetData>
    <row r="1" spans="1:12" ht="16.5" customHeight="1" x14ac:dyDescent="0.2">
      <c r="A1" s="66" t="s">
        <v>30</v>
      </c>
      <c r="B1" s="30"/>
      <c r="C1" s="28" t="s">
        <v>15</v>
      </c>
      <c r="D1" s="78">
        <f>Dessert!F1</f>
        <v>42670</v>
      </c>
      <c r="E1" s="21" t="s">
        <v>4</v>
      </c>
    </row>
    <row r="2" spans="1:12" ht="16.5" customHeight="1" x14ac:dyDescent="0.2">
      <c r="A2" s="18" t="s">
        <v>1</v>
      </c>
      <c r="B2" s="19" t="s">
        <v>0</v>
      </c>
      <c r="C2" s="20" t="s">
        <v>16</v>
      </c>
      <c r="D2" s="17"/>
      <c r="E2" s="17"/>
    </row>
    <row r="3" spans="1:12" s="88" customFormat="1" ht="14.25" customHeight="1" x14ac:dyDescent="0.2">
      <c r="A3" s="84" t="str">
        <f>Apéro!A2</f>
        <v xml:space="preserve">Brisolée </v>
      </c>
      <c r="B3" s="85"/>
      <c r="C3" s="167"/>
      <c r="D3" s="86" t="s">
        <v>8</v>
      </c>
      <c r="E3" s="87"/>
      <c r="G3" s="89"/>
      <c r="H3" s="90"/>
      <c r="I3" s="90"/>
      <c r="J3" s="90"/>
      <c r="K3" s="90"/>
      <c r="L3" s="90"/>
    </row>
    <row r="4" spans="1:12" s="88" customFormat="1" ht="14.25" customHeight="1" x14ac:dyDescent="0.2">
      <c r="A4" s="128">
        <f>SUM(Apéro!A4)</f>
        <v>0.4</v>
      </c>
      <c r="B4" s="91" t="str">
        <f>Apéro!B4</f>
        <v>Kg</v>
      </c>
      <c r="C4" s="92" t="str">
        <f>Apéro!C4</f>
        <v>Kastanien</v>
      </c>
      <c r="D4" s="165"/>
      <c r="E4" s="94"/>
      <c r="G4" s="90"/>
      <c r="H4" s="90"/>
      <c r="I4" s="90"/>
      <c r="J4" s="90"/>
      <c r="K4" s="90"/>
      <c r="L4" s="90"/>
    </row>
    <row r="5" spans="1:12" s="88" customFormat="1" ht="14.25" customHeight="1" x14ac:dyDescent="0.2">
      <c r="A5" s="129">
        <f>SUM(Apéro!A5)</f>
        <v>0.3</v>
      </c>
      <c r="B5" s="96" t="str">
        <f>Apéro!B5</f>
        <v>Kg</v>
      </c>
      <c r="C5" s="92" t="str">
        <f>Apéro!C5</f>
        <v>Walliser Alpkäse</v>
      </c>
      <c r="D5" s="93"/>
      <c r="E5" s="98"/>
      <c r="G5" s="90"/>
      <c r="H5" s="90"/>
      <c r="I5" s="90"/>
      <c r="J5" s="90"/>
      <c r="K5" s="90"/>
      <c r="L5" s="90"/>
    </row>
    <row r="6" spans="1:12" s="88" customFormat="1" ht="14.25" customHeight="1" x14ac:dyDescent="0.2">
      <c r="A6" s="129">
        <f>SUM(Apéro!A6)</f>
        <v>0.2</v>
      </c>
      <c r="B6" s="96" t="str">
        <f>Apéro!B6</f>
        <v>Kg</v>
      </c>
      <c r="C6" s="92" t="str">
        <f>Apéro!C6</f>
        <v>Walliser Trockenfleisch IGP</v>
      </c>
      <c r="D6" s="93"/>
      <c r="E6" s="98"/>
      <c r="G6" s="90"/>
      <c r="H6" s="90"/>
      <c r="I6" s="90"/>
      <c r="J6" s="90"/>
      <c r="K6" s="90"/>
      <c r="L6" s="90"/>
    </row>
    <row r="7" spans="1:12" s="88" customFormat="1" ht="14.25" customHeight="1" x14ac:dyDescent="0.2">
      <c r="A7" s="129">
        <f>SUM(Apéro!A7)</f>
        <v>0.2</v>
      </c>
      <c r="B7" s="96" t="str">
        <f>Apéro!B7</f>
        <v>Kg</v>
      </c>
      <c r="C7" s="92" t="str">
        <f>Apéro!C7</f>
        <v>Walliser Roggenbrot AOC</v>
      </c>
      <c r="D7" s="93"/>
      <c r="E7" s="98"/>
      <c r="G7" s="90"/>
      <c r="H7" s="90"/>
      <c r="I7" s="90"/>
      <c r="J7" s="90"/>
      <c r="K7" s="90"/>
      <c r="L7" s="90"/>
    </row>
    <row r="8" spans="1:12" s="88" customFormat="1" ht="14.25" customHeight="1" x14ac:dyDescent="0.2">
      <c r="A8" s="129">
        <f>SUM(Apéro!A8)</f>
        <v>0</v>
      </c>
      <c r="B8" s="96">
        <f>Apéro!B8</f>
        <v>0</v>
      </c>
      <c r="C8" s="92">
        <f>Apéro!C8</f>
        <v>0</v>
      </c>
      <c r="D8" s="93"/>
      <c r="E8" s="98"/>
      <c r="G8" s="90"/>
      <c r="H8" s="90"/>
      <c r="I8" s="90"/>
      <c r="J8" s="90"/>
      <c r="K8" s="90"/>
      <c r="L8" s="90"/>
    </row>
    <row r="9" spans="1:12" s="88" customFormat="1" ht="14.25" customHeight="1" x14ac:dyDescent="0.2">
      <c r="A9" s="129">
        <f>SUM(Apéro!A9)</f>
        <v>0.3</v>
      </c>
      <c r="B9" s="96" t="str">
        <f>Apéro!B9</f>
        <v>Kg</v>
      </c>
      <c r="C9" s="92" t="str">
        <f>Apéro!C9</f>
        <v>Trauben</v>
      </c>
      <c r="D9" s="93"/>
      <c r="E9" s="98"/>
      <c r="G9" s="90"/>
      <c r="H9" s="90"/>
      <c r="I9" s="90"/>
      <c r="J9" s="90"/>
      <c r="K9" s="90"/>
      <c r="L9" s="90"/>
    </row>
    <row r="10" spans="1:12" s="88" customFormat="1" ht="14.25" customHeight="1" x14ac:dyDescent="0.2">
      <c r="A10" s="129">
        <f>SUM(Apéro!A10)</f>
        <v>2</v>
      </c>
      <c r="B10" s="96" t="str">
        <f>Apéro!B10</f>
        <v>Stk</v>
      </c>
      <c r="C10" s="92" t="str">
        <f>Apéro!C10</f>
        <v>Walliser Äpfel</v>
      </c>
      <c r="D10" s="93"/>
      <c r="E10" s="98"/>
      <c r="G10" s="90"/>
      <c r="H10" s="90"/>
      <c r="I10" s="90"/>
      <c r="J10" s="90"/>
      <c r="K10" s="90"/>
      <c r="L10" s="90"/>
    </row>
    <row r="11" spans="1:12" s="88" customFormat="1" ht="14.25" customHeight="1" x14ac:dyDescent="0.2">
      <c r="A11" s="129">
        <f>SUM(Apéro!A11)</f>
        <v>2</v>
      </c>
      <c r="B11" s="96" t="str">
        <f>Apéro!B11</f>
        <v>Stk</v>
      </c>
      <c r="C11" s="92" t="str">
        <f>Apéro!C11</f>
        <v>Walliser Birnen</v>
      </c>
      <c r="D11" s="93"/>
      <c r="E11" s="98"/>
      <c r="G11" s="90"/>
      <c r="H11" s="90"/>
      <c r="I11" s="90"/>
      <c r="J11" s="90"/>
      <c r="K11" s="90"/>
      <c r="L11" s="90"/>
    </row>
    <row r="12" spans="1:12" s="88" customFormat="1" ht="14.25" customHeight="1" x14ac:dyDescent="0.2">
      <c r="A12" s="129">
        <f>SUM(Apéro!A12)</f>
        <v>2</v>
      </c>
      <c r="B12" s="96" t="str">
        <f>Apéro!B12</f>
        <v xml:space="preserve">Flaschen </v>
      </c>
      <c r="C12" s="92" t="str">
        <f>Apéro!C12</f>
        <v>Johannesberg</v>
      </c>
      <c r="D12" s="165"/>
      <c r="E12" s="98"/>
      <c r="G12" s="90"/>
      <c r="H12" s="90"/>
      <c r="I12" s="90"/>
      <c r="J12" s="90"/>
      <c r="K12" s="90"/>
      <c r="L12" s="90"/>
    </row>
    <row r="13" spans="1:12" s="88" customFormat="1" ht="14.25" customHeight="1" x14ac:dyDescent="0.2">
      <c r="A13" s="129">
        <f>SUM(Apéro!A13)</f>
        <v>1</v>
      </c>
      <c r="B13" s="96" t="str">
        <f>Apéro!B13</f>
        <v>Lt</v>
      </c>
      <c r="C13" s="92" t="str">
        <f>Apéro!C13</f>
        <v>Apfelsaft</v>
      </c>
      <c r="D13" s="93"/>
      <c r="E13" s="98"/>
      <c r="G13" s="90"/>
      <c r="H13" s="90"/>
      <c r="I13" s="90"/>
      <c r="J13" s="90"/>
      <c r="K13" s="90"/>
      <c r="L13" s="90"/>
    </row>
    <row r="14" spans="1:12" s="88" customFormat="1" ht="14.25" hidden="1" customHeight="1" x14ac:dyDescent="0.2">
      <c r="A14" s="129">
        <f>SUM(Apéro!A14)</f>
        <v>0</v>
      </c>
      <c r="B14" s="96">
        <f>Apéro!B14</f>
        <v>0</v>
      </c>
      <c r="C14" s="92">
        <f>Apéro!C14</f>
        <v>0</v>
      </c>
      <c r="D14" s="93">
        <f>Apéro!D14</f>
        <v>0</v>
      </c>
      <c r="E14" s="98"/>
      <c r="G14" s="90"/>
      <c r="H14" s="90"/>
      <c r="I14" s="90"/>
      <c r="J14" s="90"/>
      <c r="K14" s="90"/>
      <c r="L14" s="90"/>
    </row>
    <row r="15" spans="1:12" s="88" customFormat="1" ht="14.25" hidden="1" customHeight="1" x14ac:dyDescent="0.2">
      <c r="A15" s="129">
        <f>SUM(Apéro!A15)</f>
        <v>0</v>
      </c>
      <c r="B15" s="96">
        <f>Apéro!B15</f>
        <v>0</v>
      </c>
      <c r="C15" s="92">
        <f>Apéro!C15</f>
        <v>0</v>
      </c>
      <c r="D15" s="93">
        <f>Apéro!D15</f>
        <v>0</v>
      </c>
      <c r="E15" s="98"/>
      <c r="G15" s="90"/>
      <c r="H15" s="90"/>
      <c r="I15" s="90"/>
      <c r="J15" s="90"/>
      <c r="K15" s="90"/>
      <c r="L15" s="90"/>
    </row>
    <row r="16" spans="1:12" s="88" customFormat="1" ht="14.25" hidden="1" customHeight="1" x14ac:dyDescent="0.2">
      <c r="A16" s="129">
        <f>SUM(Apéro!A16)</f>
        <v>0</v>
      </c>
      <c r="B16" s="96">
        <f>Apéro!B16</f>
        <v>0</v>
      </c>
      <c r="C16" s="97">
        <f>Apéro!C16</f>
        <v>0</v>
      </c>
      <c r="D16" s="93">
        <f>Apéro!D16</f>
        <v>0</v>
      </c>
      <c r="E16" s="98"/>
      <c r="G16" s="90"/>
      <c r="H16" s="90"/>
      <c r="I16" s="90"/>
      <c r="J16" s="90"/>
      <c r="K16" s="90"/>
      <c r="L16" s="90"/>
    </row>
    <row r="17" spans="1:12" s="88" customFormat="1" ht="14.25" hidden="1" customHeight="1" x14ac:dyDescent="0.2">
      <c r="A17" s="129">
        <f>SUM(Apéro!A17)</f>
        <v>0</v>
      </c>
      <c r="B17" s="96">
        <f>Apéro!B17</f>
        <v>0</v>
      </c>
      <c r="C17" s="97">
        <f>Apéro!C17</f>
        <v>0</v>
      </c>
      <c r="D17" s="93">
        <f>Apéro!D17</f>
        <v>0</v>
      </c>
      <c r="E17" s="98"/>
      <c r="G17" s="90"/>
      <c r="H17" s="90"/>
      <c r="I17" s="90"/>
      <c r="J17" s="90"/>
      <c r="K17" s="90"/>
      <c r="L17" s="90"/>
    </row>
    <row r="18" spans="1:12" s="88" customFormat="1" ht="14.25" hidden="1" customHeight="1" x14ac:dyDescent="0.2">
      <c r="A18" s="129">
        <f>SUM(Apéro!A18)</f>
        <v>0</v>
      </c>
      <c r="B18" s="96">
        <f>Apéro!B18</f>
        <v>0</v>
      </c>
      <c r="C18" s="97">
        <f>Apéro!C18</f>
        <v>0</v>
      </c>
      <c r="D18" s="93">
        <f>Apéro!D18</f>
        <v>0</v>
      </c>
      <c r="E18" s="98"/>
      <c r="G18" s="90"/>
      <c r="H18" s="90"/>
      <c r="I18" s="90"/>
      <c r="J18" s="90"/>
      <c r="K18" s="90"/>
      <c r="L18" s="90"/>
    </row>
    <row r="19" spans="1:12" s="88" customFormat="1" ht="14.25" hidden="1" customHeight="1" x14ac:dyDescent="0.2">
      <c r="A19" s="129">
        <f>SUM(Apéro!A19)</f>
        <v>0</v>
      </c>
      <c r="B19" s="96">
        <f>Apéro!B19</f>
        <v>0</v>
      </c>
      <c r="C19" s="97">
        <f>Apéro!C19</f>
        <v>0</v>
      </c>
      <c r="D19" s="93">
        <f>Apéro!D19</f>
        <v>0</v>
      </c>
      <c r="E19" s="98"/>
      <c r="G19" s="90"/>
      <c r="H19" s="90"/>
      <c r="I19" s="90"/>
      <c r="J19" s="90"/>
      <c r="K19" s="90"/>
      <c r="L19" s="90"/>
    </row>
    <row r="20" spans="1:12" s="88" customFormat="1" ht="14.25" hidden="1" customHeight="1" x14ac:dyDescent="0.2">
      <c r="A20" s="129">
        <f>SUM(Apéro!A20)</f>
        <v>0</v>
      </c>
      <c r="B20" s="99">
        <f>Apéro!B20</f>
        <v>0</v>
      </c>
      <c r="C20" s="97">
        <f>Apéro!C20</f>
        <v>0</v>
      </c>
      <c r="D20" s="93">
        <f>Apéro!D20</f>
        <v>0</v>
      </c>
      <c r="E20" s="100"/>
      <c r="G20" s="90"/>
      <c r="H20" s="90"/>
      <c r="I20" s="90"/>
      <c r="J20" s="90"/>
      <c r="K20" s="90"/>
      <c r="L20" s="90"/>
    </row>
    <row r="21" spans="1:12" s="88" customFormat="1" ht="14.25" customHeight="1" x14ac:dyDescent="0.2">
      <c r="A21" s="84" t="str">
        <f>Vorspeise!A2</f>
        <v>Cholera mit Salat</v>
      </c>
      <c r="B21" s="85"/>
      <c r="C21" s="167"/>
      <c r="D21" s="86" t="s">
        <v>8</v>
      </c>
      <c r="E21" s="87"/>
    </row>
    <row r="22" spans="1:12" s="88" customFormat="1" ht="14.25" customHeight="1" x14ac:dyDescent="0.2">
      <c r="A22" s="123">
        <f>SUM(Vorspeise!A4)</f>
        <v>0.11</v>
      </c>
      <c r="B22" s="124" t="str">
        <f>Vorspeise!B4</f>
        <v>Kg</v>
      </c>
      <c r="C22" s="125" t="str">
        <f>Vorspeise!C4</f>
        <v>Butter kalt</v>
      </c>
      <c r="D22" s="126"/>
      <c r="E22" s="123"/>
      <c r="F22" s="127"/>
      <c r="G22" s="90"/>
      <c r="H22" s="90"/>
      <c r="I22" s="90"/>
      <c r="J22" s="90"/>
      <c r="K22" s="90"/>
      <c r="L22" s="90"/>
    </row>
    <row r="23" spans="1:12" s="88" customFormat="1" ht="14.25" customHeight="1" x14ac:dyDescent="0.2">
      <c r="A23" s="123">
        <f>SUM(Vorspeise!A5)</f>
        <v>0.3</v>
      </c>
      <c r="B23" s="124" t="str">
        <f>Vorspeise!B5</f>
        <v>Kg</v>
      </c>
      <c r="C23" s="125" t="str">
        <f>Vorspeise!C5</f>
        <v>Mehl</v>
      </c>
      <c r="D23" s="126"/>
      <c r="E23" s="123"/>
      <c r="F23" s="127"/>
      <c r="G23" s="90"/>
      <c r="H23" s="90"/>
      <c r="I23" s="90"/>
      <c r="J23" s="90"/>
      <c r="K23" s="90"/>
      <c r="L23" s="90"/>
    </row>
    <row r="24" spans="1:12" s="88" customFormat="1" ht="14.25" customHeight="1" x14ac:dyDescent="0.2">
      <c r="A24" s="123">
        <f>SUM(Vorspeise!A6)</f>
        <v>1</v>
      </c>
      <c r="B24" s="124" t="str">
        <f>Vorspeise!B6</f>
        <v>TL</v>
      </c>
      <c r="C24" s="125" t="str">
        <f>Vorspeise!C6</f>
        <v>Salz</v>
      </c>
      <c r="D24" s="126">
        <f>Vorspeise!D6</f>
        <v>0</v>
      </c>
      <c r="E24" s="123"/>
      <c r="F24" s="127"/>
      <c r="G24" s="90"/>
      <c r="H24" s="90"/>
      <c r="I24" s="90"/>
      <c r="J24" s="90"/>
      <c r="K24" s="90"/>
      <c r="L24" s="90"/>
    </row>
    <row r="25" spans="1:12" s="88" customFormat="1" ht="14.25" customHeight="1" x14ac:dyDescent="0.2">
      <c r="A25" s="123">
        <f>SUM(Vorspeise!A7)</f>
        <v>0.15</v>
      </c>
      <c r="B25" s="124" t="str">
        <f>Vorspeise!B7</f>
        <v>LT</v>
      </c>
      <c r="C25" s="125" t="str">
        <f>Vorspeise!C7</f>
        <v>Wasser</v>
      </c>
      <c r="D25" s="126">
        <f>Vorspeise!D7</f>
        <v>0</v>
      </c>
      <c r="E25" s="123"/>
      <c r="F25" s="127"/>
      <c r="G25" s="90"/>
      <c r="H25" s="90"/>
      <c r="I25" s="90"/>
      <c r="J25" s="90"/>
      <c r="K25" s="90"/>
      <c r="L25" s="90"/>
    </row>
    <row r="26" spans="1:12" s="88" customFormat="1" ht="14.25" customHeight="1" x14ac:dyDescent="0.2">
      <c r="A26" s="123">
        <f>SUM(Vorspeise!A8)</f>
        <v>0</v>
      </c>
      <c r="B26" s="124">
        <f>Vorspeise!B8</f>
        <v>0</v>
      </c>
      <c r="C26" s="125">
        <f>Vorspeise!C8</f>
        <v>0</v>
      </c>
      <c r="D26" s="126">
        <f>Vorspeise!D8</f>
        <v>0</v>
      </c>
      <c r="E26" s="123"/>
      <c r="F26" s="127"/>
      <c r="G26" s="90"/>
      <c r="H26" s="90"/>
      <c r="I26" s="90"/>
      <c r="J26" s="90"/>
      <c r="K26" s="90"/>
      <c r="L26" s="90"/>
    </row>
    <row r="27" spans="1:12" s="88" customFormat="1" ht="14.25" customHeight="1" x14ac:dyDescent="0.2">
      <c r="A27" s="123">
        <f>SUM(Vorspeise!A9)</f>
        <v>0</v>
      </c>
      <c r="B27" s="124">
        <f>Vorspeise!B9</f>
        <v>0</v>
      </c>
      <c r="C27" s="162" t="str">
        <f>Vorspeise!C9</f>
        <v>Füllung</v>
      </c>
      <c r="D27" s="126">
        <f>Vorspeise!D9</f>
        <v>0</v>
      </c>
      <c r="E27" s="123"/>
      <c r="F27" s="127"/>
      <c r="G27" s="90"/>
      <c r="H27" s="90"/>
      <c r="I27" s="90"/>
      <c r="J27" s="90"/>
      <c r="K27" s="90"/>
      <c r="L27" s="90"/>
    </row>
    <row r="28" spans="1:12" s="88" customFormat="1" ht="14.25" customHeight="1" x14ac:dyDescent="0.2">
      <c r="A28" s="123">
        <f>SUM(Vorspeise!A10)</f>
        <v>1</v>
      </c>
      <c r="B28" s="124" t="str">
        <f>Vorspeise!B10</f>
        <v>EL</v>
      </c>
      <c r="C28" s="125" t="str">
        <f>Vorspeise!C10</f>
        <v>Butter</v>
      </c>
      <c r="D28" s="126">
        <f>Vorspeise!D10</f>
        <v>0</v>
      </c>
      <c r="E28" s="123"/>
      <c r="F28" s="127"/>
      <c r="G28" s="90"/>
      <c r="H28" s="90"/>
      <c r="I28" s="90"/>
      <c r="J28" s="90"/>
      <c r="K28" s="90"/>
      <c r="L28" s="90"/>
    </row>
    <row r="29" spans="1:12" s="88" customFormat="1" ht="14.25" customHeight="1" x14ac:dyDescent="0.2">
      <c r="A29" s="123">
        <f>SUM(Vorspeise!A11)</f>
        <v>0.4</v>
      </c>
      <c r="B29" s="124" t="str">
        <f>Vorspeise!B11</f>
        <v>Kg</v>
      </c>
      <c r="C29" s="125" t="str">
        <f>Vorspeise!C11</f>
        <v>Lauch in feine Streifen</v>
      </c>
      <c r="D29" s="126">
        <f>Vorspeise!D11</f>
        <v>0</v>
      </c>
      <c r="E29" s="123"/>
      <c r="F29" s="127"/>
      <c r="G29" s="90"/>
      <c r="H29" s="90"/>
      <c r="I29" s="90"/>
      <c r="J29" s="90"/>
      <c r="K29" s="90"/>
      <c r="L29" s="90"/>
    </row>
    <row r="30" spans="1:12" s="88" customFormat="1" ht="14.25" customHeight="1" x14ac:dyDescent="0.2">
      <c r="A30" s="123">
        <f>SUM(Vorspeise!A12)</f>
        <v>2</v>
      </c>
      <c r="B30" s="124" t="str">
        <f>Vorspeise!B12</f>
        <v>Stk</v>
      </c>
      <c r="C30" s="125" t="str">
        <f>Vorspeise!C12</f>
        <v>Aepfel(z. B. Braeburn), geviertelt, in Scheibchen</v>
      </c>
      <c r="D30" s="159"/>
      <c r="E30" s="123"/>
      <c r="F30" s="127"/>
      <c r="G30" s="90"/>
      <c r="H30" s="90"/>
      <c r="I30" s="90"/>
      <c r="J30" s="90"/>
      <c r="K30" s="90"/>
      <c r="L30" s="90"/>
    </row>
    <row r="31" spans="1:12" s="88" customFormat="1" ht="22.5" x14ac:dyDescent="0.2">
      <c r="A31" s="123">
        <f>SUM(Vorspeise!A13)</f>
        <v>0.25</v>
      </c>
      <c r="B31" s="124" t="str">
        <f>Vorspeise!B13</f>
        <v>Kg</v>
      </c>
      <c r="C31" s="169" t="str">
        <f>Vorspeise!C13</f>
        <v>Gschwellti (fest kochende Sorte) vom Vortag, geschält, in ca. 4 mm dicken Scheiben</v>
      </c>
      <c r="D31" s="159"/>
      <c r="E31" s="166"/>
      <c r="F31" s="127"/>
      <c r="G31" s="90"/>
      <c r="H31" s="90"/>
      <c r="I31" s="90"/>
      <c r="J31" s="90"/>
      <c r="K31" s="90"/>
      <c r="L31" s="90"/>
    </row>
    <row r="32" spans="1:12" s="88" customFormat="1" ht="14.25" customHeight="1" x14ac:dyDescent="0.2">
      <c r="A32" s="123">
        <f>SUM(Vorspeise!A14)</f>
        <v>0</v>
      </c>
      <c r="B32" s="124">
        <f>Vorspeise!B14</f>
        <v>0</v>
      </c>
      <c r="C32" s="125">
        <f>Vorspeise!C14</f>
        <v>0</v>
      </c>
      <c r="D32" s="126"/>
      <c r="E32" s="123"/>
      <c r="F32" s="127"/>
      <c r="G32" s="90"/>
      <c r="H32" s="90"/>
      <c r="I32" s="90"/>
      <c r="J32" s="90"/>
      <c r="K32" s="90"/>
      <c r="L32" s="90"/>
    </row>
    <row r="33" spans="1:12" s="88" customFormat="1" ht="14.25" customHeight="1" x14ac:dyDescent="0.2">
      <c r="A33" s="95">
        <f>SUM(Vorspeise!A15)</f>
        <v>0.3</v>
      </c>
      <c r="B33" s="96" t="str">
        <f>Vorspeise!B15</f>
        <v>Kg</v>
      </c>
      <c r="C33" s="97" t="str">
        <f>Vorspeise!C15</f>
        <v>Walliser Bergkäse (z. B. von Pro Montagna von Coop), grob gerieben</v>
      </c>
      <c r="D33" s="93"/>
      <c r="E33" s="98"/>
      <c r="G33" s="90"/>
      <c r="H33" s="90"/>
      <c r="I33" s="90"/>
      <c r="J33" s="90"/>
      <c r="K33" s="90"/>
      <c r="L33" s="90"/>
    </row>
    <row r="34" spans="1:12" s="88" customFormat="1" ht="14.25" customHeight="1" x14ac:dyDescent="0.2">
      <c r="A34" s="95">
        <f>SUM(Vorspeise!A16)</f>
        <v>1</v>
      </c>
      <c r="B34" s="96" t="str">
        <f>Vorspeise!B16</f>
        <v>Stk</v>
      </c>
      <c r="C34" s="97" t="str">
        <f>Vorspeise!C16</f>
        <v>Ei, verklopft, zum Bestreichen</v>
      </c>
      <c r="D34" s="93"/>
      <c r="E34" s="98"/>
      <c r="G34" s="90"/>
      <c r="H34" s="90"/>
      <c r="I34" s="90"/>
      <c r="J34" s="90"/>
      <c r="K34" s="90"/>
      <c r="L34" s="90"/>
    </row>
    <row r="35" spans="1:12" s="88" customFormat="1" ht="14.25" customHeight="1" x14ac:dyDescent="0.2">
      <c r="A35" s="95">
        <f>SUM(Vorspeise!A17)</f>
        <v>0.1</v>
      </c>
      <c r="B35" s="96" t="str">
        <f>Vorspeise!B17</f>
        <v>Lt</v>
      </c>
      <c r="C35" s="97" t="str">
        <f>Vorspeise!C17</f>
        <v>Wasser</v>
      </c>
      <c r="D35" s="93"/>
      <c r="E35" s="98"/>
      <c r="G35" s="90"/>
      <c r="H35" s="90"/>
      <c r="I35" s="90"/>
      <c r="J35" s="90"/>
      <c r="K35" s="90"/>
      <c r="L35" s="90"/>
    </row>
    <row r="36" spans="1:12" s="88" customFormat="1" ht="14.25" customHeight="1" x14ac:dyDescent="0.2">
      <c r="A36" s="95">
        <f>SUM(Vorspeise!A18)</f>
        <v>1.5</v>
      </c>
      <c r="B36" s="96" t="str">
        <f>Vorspeise!B18</f>
        <v>TL</v>
      </c>
      <c r="C36" s="97" t="str">
        <f>Vorspeise!C18</f>
        <v>Muskat</v>
      </c>
      <c r="D36" s="93"/>
      <c r="E36" s="98"/>
      <c r="G36" s="90"/>
      <c r="H36" s="90"/>
      <c r="I36" s="90"/>
      <c r="J36" s="90"/>
      <c r="K36" s="90"/>
      <c r="L36" s="90"/>
    </row>
    <row r="37" spans="1:12" s="88" customFormat="1" ht="14.25" customHeight="1" x14ac:dyDescent="0.2">
      <c r="A37" s="95">
        <f>SUM(Vorspeise!A19)</f>
        <v>0</v>
      </c>
      <c r="B37" s="96">
        <f>Vorspeise!B19</f>
        <v>0</v>
      </c>
      <c r="C37" s="160"/>
      <c r="D37" s="161"/>
      <c r="E37" s="98"/>
      <c r="G37" s="90"/>
      <c r="H37" s="90"/>
      <c r="I37" s="90"/>
      <c r="J37" s="90"/>
      <c r="K37" s="90"/>
      <c r="L37" s="90"/>
    </row>
    <row r="38" spans="1:12" s="88" customFormat="1" ht="14.25" customHeight="1" x14ac:dyDescent="0.2">
      <c r="A38" s="95">
        <f>SUM(Vorspeise!A20)</f>
        <v>4</v>
      </c>
      <c r="B38" s="99" t="str">
        <f>Vorspeise!B20</f>
        <v>Pr</v>
      </c>
      <c r="C38" s="163"/>
      <c r="D38" s="93">
        <f>Vorspeise!D20</f>
        <v>0</v>
      </c>
      <c r="E38" s="100"/>
      <c r="G38" s="90"/>
      <c r="H38" s="90"/>
      <c r="I38" s="90"/>
      <c r="J38" s="90"/>
      <c r="K38" s="90"/>
      <c r="L38" s="90"/>
    </row>
    <row r="39" spans="1:12" s="88" customFormat="1" ht="14.25" customHeight="1" x14ac:dyDescent="0.2">
      <c r="A39" s="84" t="str">
        <f>'Hauptgang '!A2</f>
        <v>Hirsch Involtini</v>
      </c>
      <c r="B39" s="85"/>
      <c r="C39" s="167"/>
      <c r="D39" s="86" t="s">
        <v>8</v>
      </c>
      <c r="E39" s="87"/>
    </row>
    <row r="40" spans="1:12" s="88" customFormat="1" ht="14.25" customHeight="1" x14ac:dyDescent="0.2">
      <c r="A40" s="95">
        <f>SUM('Hauptgang '!A4)</f>
        <v>8</v>
      </c>
      <c r="B40" s="96" t="str">
        <f>'Hauptgang '!B4</f>
        <v>Stk</v>
      </c>
      <c r="C40" s="97" t="str">
        <f>'Hauptgang '!C4</f>
        <v>Hirschschnitzel (je ca. 60 - 80g)</v>
      </c>
      <c r="D40" s="159"/>
      <c r="E40" s="98"/>
      <c r="G40" s="90"/>
      <c r="H40" s="90"/>
      <c r="I40" s="90"/>
      <c r="J40" s="90"/>
      <c r="K40" s="90"/>
      <c r="L40" s="90"/>
    </row>
    <row r="41" spans="1:12" s="88" customFormat="1" ht="14.25" customHeight="1" x14ac:dyDescent="0.2">
      <c r="A41" s="95">
        <f>SUM('Hauptgang '!A5)</f>
        <v>0.5</v>
      </c>
      <c r="B41" s="96" t="str">
        <f>'Hauptgang '!B5</f>
        <v>TL</v>
      </c>
      <c r="C41" s="97" t="str">
        <f>'Hauptgang '!C5</f>
        <v>Salz</v>
      </c>
      <c r="D41" s="93">
        <f>'Hauptgang '!D5</f>
        <v>0</v>
      </c>
      <c r="E41" s="98"/>
      <c r="G41" s="90"/>
      <c r="H41" s="90"/>
      <c r="I41" s="90"/>
      <c r="J41" s="90"/>
      <c r="K41" s="90"/>
      <c r="L41" s="90"/>
    </row>
    <row r="42" spans="1:12" s="88" customFormat="1" ht="14.25" customHeight="1" x14ac:dyDescent="0.2">
      <c r="A42" s="95">
        <f>SUM('Hauptgang '!A6)</f>
        <v>1</v>
      </c>
      <c r="B42" s="96" t="str">
        <f>'Hauptgang '!B6</f>
        <v>EL</v>
      </c>
      <c r="C42" s="97" t="str">
        <f>'Hauptgang '!C6</f>
        <v>Senf</v>
      </c>
      <c r="D42" s="93">
        <f>'Hauptgang '!D6</f>
        <v>0</v>
      </c>
      <c r="E42" s="98"/>
      <c r="G42" s="90"/>
      <c r="H42" s="90"/>
      <c r="I42" s="90"/>
      <c r="J42" s="90"/>
      <c r="K42" s="90"/>
      <c r="L42" s="90"/>
    </row>
    <row r="43" spans="1:12" s="88" customFormat="1" ht="14.25" customHeight="1" x14ac:dyDescent="0.2">
      <c r="A43" s="95">
        <f>SUM('Hauptgang '!A7)</f>
        <v>1</v>
      </c>
      <c r="B43" s="96" t="str">
        <f>'Hauptgang '!B7</f>
        <v>Stk</v>
      </c>
      <c r="C43" s="97" t="str">
        <f>'Hauptgang '!C7</f>
        <v>Birne, in Schnitzchen</v>
      </c>
      <c r="D43" s="93">
        <f>'Hauptgang '!D7</f>
        <v>0</v>
      </c>
      <c r="E43" s="98"/>
      <c r="G43" s="90"/>
      <c r="H43" s="90"/>
      <c r="I43" s="90"/>
      <c r="J43" s="90"/>
      <c r="K43" s="90"/>
      <c r="L43" s="90"/>
    </row>
    <row r="44" spans="1:12" s="88" customFormat="1" ht="14.25" customHeight="1" x14ac:dyDescent="0.2">
      <c r="A44" s="95">
        <f>SUM('Hauptgang '!A8)</f>
        <v>0.06</v>
      </c>
      <c r="B44" s="96" t="str">
        <f>'Hauptgang '!B8</f>
        <v>Kg</v>
      </c>
      <c r="C44" s="97" t="str">
        <f>'Hauptgang '!C8</f>
        <v>Bergkäse, in Stängeln</v>
      </c>
      <c r="D44" s="93">
        <f>'Hauptgang '!D8</f>
        <v>0</v>
      </c>
      <c r="E44" s="98"/>
      <c r="G44" s="90"/>
      <c r="H44" s="90"/>
      <c r="I44" s="90"/>
      <c r="J44" s="90"/>
      <c r="K44" s="90"/>
      <c r="L44" s="90"/>
    </row>
    <row r="45" spans="1:12" s="88" customFormat="1" ht="14.25" customHeight="1" x14ac:dyDescent="0.2">
      <c r="A45" s="95">
        <f>SUM('Hauptgang '!A9)</f>
        <v>0</v>
      </c>
      <c r="B45" s="96">
        <f>'Hauptgang '!B9</f>
        <v>0</v>
      </c>
      <c r="C45" s="97" t="str">
        <f>'Hauptgang '!C9</f>
        <v>Öl zum Braten</v>
      </c>
      <c r="D45" s="93">
        <f>'Hauptgang '!D9</f>
        <v>0</v>
      </c>
      <c r="E45" s="98"/>
      <c r="G45" s="90"/>
      <c r="H45" s="90"/>
      <c r="I45" s="90"/>
      <c r="J45" s="90"/>
      <c r="K45" s="90"/>
      <c r="L45" s="90"/>
    </row>
    <row r="46" spans="1:12" s="88" customFormat="1" ht="14.25" customHeight="1" x14ac:dyDescent="0.2">
      <c r="A46" s="95">
        <f>SUM('Hauptgang '!A10)</f>
        <v>0.1</v>
      </c>
      <c r="B46" s="96" t="str">
        <f>'Hauptgang '!B10</f>
        <v>LT</v>
      </c>
      <c r="C46" s="97" t="str">
        <f>'Hauptgang '!C10</f>
        <v>Rotwein</v>
      </c>
      <c r="D46" s="93">
        <f>'Hauptgang '!D10</f>
        <v>0</v>
      </c>
      <c r="E46" s="98"/>
      <c r="G46" s="90"/>
      <c r="H46" s="90"/>
      <c r="I46" s="90"/>
      <c r="J46" s="90"/>
      <c r="K46" s="90"/>
      <c r="L46" s="90"/>
    </row>
    <row r="47" spans="1:12" s="88" customFormat="1" ht="14.25" customHeight="1" x14ac:dyDescent="0.2">
      <c r="A47" s="95">
        <f>SUM('Hauptgang '!A11)</f>
        <v>0.05</v>
      </c>
      <c r="B47" s="96" t="str">
        <f>'Hauptgang '!B11</f>
        <v>Kg</v>
      </c>
      <c r="C47" s="97" t="str">
        <f>'Hauptgang '!C11</f>
        <v xml:space="preserve">Johannisbeergelee </v>
      </c>
      <c r="D47" s="93">
        <f>'Hauptgang '!D11</f>
        <v>0</v>
      </c>
      <c r="E47" s="98"/>
      <c r="G47" s="90"/>
      <c r="H47" s="90"/>
      <c r="I47" s="90"/>
      <c r="J47" s="90"/>
      <c r="K47" s="90"/>
      <c r="L47" s="90"/>
    </row>
    <row r="48" spans="1:12" s="88" customFormat="1" ht="14.25" customHeight="1" x14ac:dyDescent="0.2">
      <c r="A48" s="95">
        <f>SUM('Hauptgang '!A12)</f>
        <v>0.1</v>
      </c>
      <c r="B48" s="96" t="str">
        <f>'Hauptgang '!B12</f>
        <v>LT</v>
      </c>
      <c r="C48" s="97" t="str">
        <f>'Hauptgang '!C12</f>
        <v>Rahm</v>
      </c>
      <c r="D48" s="93">
        <f>'Hauptgang '!D12</f>
        <v>0</v>
      </c>
      <c r="E48" s="98"/>
      <c r="G48" s="90"/>
      <c r="H48" s="90"/>
      <c r="I48" s="90"/>
      <c r="J48" s="90"/>
      <c r="K48" s="90"/>
      <c r="L48" s="90"/>
    </row>
    <row r="49" spans="1:12" s="88" customFormat="1" ht="14.25" customHeight="1" x14ac:dyDescent="0.2">
      <c r="A49" s="95">
        <f>SUM('Hauptgang '!A13)</f>
        <v>0.1</v>
      </c>
      <c r="B49" s="96" t="str">
        <f>'Hauptgang '!B13</f>
        <v>Lt</v>
      </c>
      <c r="C49" s="97" t="str">
        <f>'Hauptgang '!C13</f>
        <v>Bouillon</v>
      </c>
      <c r="D49" s="93">
        <f>'Hauptgang '!D13</f>
        <v>0</v>
      </c>
      <c r="E49" s="98"/>
      <c r="G49" s="90"/>
      <c r="H49" s="90"/>
      <c r="I49" s="90"/>
      <c r="J49" s="90"/>
      <c r="K49" s="90"/>
      <c r="L49" s="90"/>
    </row>
    <row r="50" spans="1:12" s="88" customFormat="1" ht="14.25" customHeight="1" x14ac:dyDescent="0.2">
      <c r="A50" s="95">
        <f>SUM('Hauptgang '!A14)</f>
        <v>0</v>
      </c>
      <c r="B50" s="96">
        <f>'Hauptgang '!B14</f>
        <v>0</v>
      </c>
      <c r="C50" s="97" t="str">
        <f>'Hauptgang '!C14</f>
        <v>Salz wenig</v>
      </c>
      <c r="D50" s="93">
        <f>'Hauptgang '!D14</f>
        <v>0</v>
      </c>
      <c r="E50" s="98"/>
      <c r="G50" s="90"/>
      <c r="H50" s="90"/>
      <c r="I50" s="90"/>
      <c r="J50" s="90"/>
      <c r="K50" s="90"/>
      <c r="L50" s="90"/>
    </row>
    <row r="51" spans="1:12" s="88" customFormat="1" ht="14.25" customHeight="1" x14ac:dyDescent="0.2">
      <c r="A51" s="95">
        <f>SUM('Hauptgang '!A15)</f>
        <v>0</v>
      </c>
      <c r="B51" s="96">
        <f>'Hauptgang '!B15</f>
        <v>0</v>
      </c>
      <c r="C51" s="97">
        <f>'Hauptgang '!C15</f>
        <v>0</v>
      </c>
      <c r="D51" s="93">
        <f>'Hauptgang '!D15</f>
        <v>0</v>
      </c>
      <c r="E51" s="98"/>
      <c r="G51" s="90"/>
      <c r="H51" s="90"/>
      <c r="I51" s="90"/>
      <c r="J51" s="90"/>
      <c r="K51" s="90"/>
      <c r="L51" s="90"/>
    </row>
    <row r="52" spans="1:12" s="88" customFormat="1" ht="14.25" hidden="1" customHeight="1" x14ac:dyDescent="0.2">
      <c r="A52" s="95">
        <f>SUM('Hauptgang '!A16)</f>
        <v>0</v>
      </c>
      <c r="B52" s="96">
        <f>'Hauptgang '!B16</f>
        <v>0</v>
      </c>
      <c r="C52" s="97">
        <f>'Hauptgang '!C16</f>
        <v>0</v>
      </c>
      <c r="D52" s="93">
        <f>'Hauptgang '!D16</f>
        <v>0</v>
      </c>
      <c r="E52" s="98"/>
      <c r="G52" s="90"/>
      <c r="H52" s="90"/>
      <c r="I52" s="90"/>
      <c r="J52" s="90"/>
      <c r="K52" s="90"/>
      <c r="L52" s="90"/>
    </row>
    <row r="53" spans="1:12" s="88" customFormat="1" ht="14.25" hidden="1" customHeight="1" x14ac:dyDescent="0.2">
      <c r="A53" s="95">
        <f>SUM('Hauptgang '!A17)</f>
        <v>0</v>
      </c>
      <c r="B53" s="96">
        <f>'Hauptgang '!B17</f>
        <v>0</v>
      </c>
      <c r="C53" s="97">
        <f>'Hauptgang '!C17</f>
        <v>0</v>
      </c>
      <c r="D53" s="93">
        <f>'Hauptgang '!D17</f>
        <v>0</v>
      </c>
      <c r="E53" s="98"/>
      <c r="G53" s="90"/>
      <c r="H53" s="90"/>
      <c r="I53" s="90"/>
      <c r="J53" s="90"/>
      <c r="K53" s="90"/>
      <c r="L53" s="90"/>
    </row>
    <row r="54" spans="1:12" s="88" customFormat="1" ht="14.25" hidden="1" customHeight="1" x14ac:dyDescent="0.2">
      <c r="A54" s="95">
        <f>SUM('Hauptgang '!A18)</f>
        <v>0</v>
      </c>
      <c r="B54" s="96">
        <f>'Hauptgang '!B18</f>
        <v>0</v>
      </c>
      <c r="C54" s="97">
        <f>'Hauptgang '!C18</f>
        <v>0</v>
      </c>
      <c r="D54" s="93">
        <f>'Hauptgang '!D18</f>
        <v>0</v>
      </c>
      <c r="E54" s="98"/>
      <c r="G54" s="90"/>
      <c r="H54" s="90"/>
      <c r="I54" s="90"/>
      <c r="J54" s="90"/>
      <c r="K54" s="90"/>
      <c r="L54" s="90"/>
    </row>
    <row r="55" spans="1:12" s="88" customFormat="1" ht="14.25" hidden="1" customHeight="1" x14ac:dyDescent="0.2">
      <c r="A55" s="95">
        <f>SUM('Hauptgang '!A19)</f>
        <v>0</v>
      </c>
      <c r="B55" s="96">
        <f>'Hauptgang '!B19</f>
        <v>0</v>
      </c>
      <c r="C55" s="97">
        <f>'Hauptgang '!C19</f>
        <v>0</v>
      </c>
      <c r="D55" s="93">
        <f>'Hauptgang '!D19</f>
        <v>0</v>
      </c>
      <c r="E55" s="98"/>
      <c r="G55" s="90"/>
      <c r="H55" s="90"/>
      <c r="I55" s="90"/>
      <c r="J55" s="90"/>
      <c r="K55" s="90"/>
      <c r="L55" s="90"/>
    </row>
    <row r="56" spans="1:12" s="88" customFormat="1" ht="14.25" hidden="1" customHeight="1" x14ac:dyDescent="0.2">
      <c r="A56" s="102">
        <f>SUM('Hauptgang '!A20)</f>
        <v>0</v>
      </c>
      <c r="B56" s="99">
        <f>'Hauptgang '!B20</f>
        <v>0</v>
      </c>
      <c r="C56" s="103">
        <f>'Hauptgang '!C20</f>
        <v>0</v>
      </c>
      <c r="D56" s="104">
        <f>'Hauptgang '!D20</f>
        <v>0</v>
      </c>
      <c r="E56" s="100"/>
      <c r="G56" s="90"/>
      <c r="H56" s="90"/>
      <c r="I56" s="90"/>
      <c r="J56" s="90"/>
      <c r="K56" s="90"/>
      <c r="L56" s="90"/>
    </row>
    <row r="57" spans="1:12" s="88" customFormat="1" ht="14.25" customHeight="1" x14ac:dyDescent="0.2">
      <c r="A57" s="84" t="str">
        <f>Beilage1!A2</f>
        <v>Spätzli mit Safran von Mund</v>
      </c>
      <c r="B57" s="85"/>
      <c r="C57" s="167"/>
      <c r="D57" s="86" t="s">
        <v>8</v>
      </c>
      <c r="E57" s="87"/>
    </row>
    <row r="58" spans="1:12" s="88" customFormat="1" ht="14.25" customHeight="1" x14ac:dyDescent="0.2">
      <c r="A58" s="95">
        <f>Beilage1!A4</f>
        <v>0.15</v>
      </c>
      <c r="B58" s="96" t="str">
        <f>Beilage1!B4</f>
        <v>LT</v>
      </c>
      <c r="C58" s="97" t="str">
        <f>Beilage1!C4</f>
        <v>Wasser oder Milch</v>
      </c>
      <c r="D58" s="93">
        <f>Beilage1!D4</f>
        <v>0</v>
      </c>
      <c r="E58" s="98"/>
      <c r="G58" s="90"/>
      <c r="H58" s="90"/>
      <c r="I58" s="90"/>
      <c r="J58" s="90"/>
      <c r="K58" s="90"/>
      <c r="L58" s="90"/>
    </row>
    <row r="59" spans="1:12" s="88" customFormat="1" ht="14.25" customHeight="1" x14ac:dyDescent="0.2">
      <c r="A59" s="95">
        <f>Beilage1!A5</f>
        <v>0.3</v>
      </c>
      <c r="B59" s="96" t="str">
        <f>Beilage1!B5</f>
        <v>Kg</v>
      </c>
      <c r="C59" s="97" t="str">
        <f>Beilage1!C5</f>
        <v>Knöpflimehl</v>
      </c>
      <c r="D59" s="93">
        <f>Beilage1!D5</f>
        <v>0</v>
      </c>
      <c r="E59" s="98"/>
      <c r="G59" s="90"/>
      <c r="H59" s="90"/>
      <c r="I59" s="90"/>
      <c r="J59" s="90"/>
      <c r="K59" s="90"/>
      <c r="L59" s="90"/>
    </row>
    <row r="60" spans="1:12" s="88" customFormat="1" ht="14.25" customHeight="1" x14ac:dyDescent="0.2">
      <c r="A60" s="95">
        <f>Beilage1!A6</f>
        <v>3</v>
      </c>
      <c r="B60" s="96" t="str">
        <f>Beilage1!B6</f>
        <v>Stk</v>
      </c>
      <c r="C60" s="97" t="str">
        <f>Beilage1!C6</f>
        <v>Eier</v>
      </c>
      <c r="D60" s="93">
        <f>Beilage1!D6</f>
        <v>0</v>
      </c>
      <c r="E60" s="98"/>
      <c r="G60" s="90"/>
      <c r="H60" s="90"/>
      <c r="I60" s="90"/>
      <c r="J60" s="90"/>
      <c r="K60" s="90"/>
      <c r="L60" s="90"/>
    </row>
    <row r="61" spans="1:12" s="88" customFormat="1" ht="14.25" customHeight="1" x14ac:dyDescent="0.2">
      <c r="A61" s="95">
        <f>Beilage1!A7</f>
        <v>1</v>
      </c>
      <c r="B61" s="96" t="str">
        <f>Beilage1!B7</f>
        <v>Briefli</v>
      </c>
      <c r="C61" s="97" t="str">
        <f>Beilage1!C7</f>
        <v xml:space="preserve">Safran </v>
      </c>
      <c r="D61" s="93">
        <f>Beilage1!D7</f>
        <v>0</v>
      </c>
      <c r="E61" s="98"/>
      <c r="G61" s="90"/>
      <c r="H61" s="90"/>
      <c r="I61" s="90"/>
      <c r="J61" s="90"/>
      <c r="K61" s="90"/>
      <c r="L61" s="90"/>
    </row>
    <row r="62" spans="1:12" s="88" customFormat="1" ht="14.25" customHeight="1" x14ac:dyDescent="0.2">
      <c r="A62" s="95">
        <f>Beilage1!A8</f>
        <v>0</v>
      </c>
      <c r="B62" s="96">
        <f>Beilage1!B8</f>
        <v>0</v>
      </c>
      <c r="C62" s="97" t="str">
        <f>Beilage1!C8</f>
        <v>Butter zum Braten.</v>
      </c>
      <c r="D62" s="93">
        <f>Beilage1!D8</f>
        <v>0</v>
      </c>
      <c r="E62" s="98"/>
      <c r="G62" s="90"/>
      <c r="H62" s="90"/>
      <c r="I62" s="90"/>
      <c r="J62" s="90"/>
      <c r="K62" s="90"/>
      <c r="L62" s="90"/>
    </row>
    <row r="63" spans="1:12" s="88" customFormat="1" ht="14.25" customHeight="1" x14ac:dyDescent="0.2">
      <c r="A63" s="95">
        <f>Beilage1!A9</f>
        <v>0</v>
      </c>
      <c r="B63" s="96">
        <f>Beilage1!B9</f>
        <v>0</v>
      </c>
      <c r="C63" s="97">
        <f>Beilage1!C9</f>
        <v>0</v>
      </c>
      <c r="D63" s="93">
        <f>Beilage1!D9</f>
        <v>0</v>
      </c>
      <c r="E63" s="98"/>
      <c r="G63" s="90"/>
      <c r="H63" s="90"/>
      <c r="I63" s="90"/>
      <c r="J63" s="90"/>
      <c r="K63" s="90"/>
      <c r="L63" s="90"/>
    </row>
    <row r="64" spans="1:12" s="88" customFormat="1" ht="14.25" customHeight="1" x14ac:dyDescent="0.2">
      <c r="A64" s="95">
        <v>0.6</v>
      </c>
      <c r="B64" s="96" t="s">
        <v>24</v>
      </c>
      <c r="C64" s="97" t="s">
        <v>41</v>
      </c>
      <c r="D64" s="93" t="s">
        <v>100</v>
      </c>
      <c r="E64" s="98"/>
      <c r="G64" s="90"/>
      <c r="H64" s="90"/>
      <c r="I64" s="90"/>
      <c r="J64" s="90"/>
      <c r="K64" s="90"/>
      <c r="L64" s="90"/>
    </row>
    <row r="65" spans="1:12" s="88" customFormat="1" ht="14.25" customHeight="1" x14ac:dyDescent="0.2">
      <c r="A65" s="95">
        <f>Beilage1!A11</f>
        <v>0</v>
      </c>
      <c r="B65" s="96">
        <f>Beilage1!B11</f>
        <v>0</v>
      </c>
      <c r="C65" s="97">
        <f>Beilage1!C11</f>
        <v>0</v>
      </c>
      <c r="D65" s="93">
        <f>Beilage1!D11</f>
        <v>0</v>
      </c>
      <c r="E65" s="98"/>
      <c r="G65" s="90"/>
      <c r="H65" s="90"/>
      <c r="I65" s="90"/>
      <c r="J65" s="90"/>
      <c r="K65" s="90"/>
      <c r="L65" s="90"/>
    </row>
    <row r="66" spans="1:12" s="88" customFormat="1" ht="14.25" hidden="1" customHeight="1" x14ac:dyDescent="0.2">
      <c r="A66" s="95">
        <f>Beilage1!A12</f>
        <v>0</v>
      </c>
      <c r="B66" s="96">
        <f>Beilage1!B12</f>
        <v>0</v>
      </c>
      <c r="C66" s="97">
        <f>Beilage1!C12</f>
        <v>0</v>
      </c>
      <c r="D66" s="93">
        <f>Beilage1!D12</f>
        <v>0</v>
      </c>
      <c r="E66" s="98"/>
      <c r="G66" s="90"/>
      <c r="H66" s="90"/>
      <c r="I66" s="90"/>
      <c r="J66" s="90"/>
      <c r="K66" s="90"/>
      <c r="L66" s="90"/>
    </row>
    <row r="67" spans="1:12" s="88" customFormat="1" ht="14.25" hidden="1" customHeight="1" x14ac:dyDescent="0.2">
      <c r="A67" s="95">
        <f>Beilage1!A13</f>
        <v>0</v>
      </c>
      <c r="B67" s="96">
        <f>Beilage1!B13</f>
        <v>0</v>
      </c>
      <c r="C67" s="97">
        <f>Beilage1!C13</f>
        <v>0</v>
      </c>
      <c r="D67" s="93">
        <f>Beilage1!D13</f>
        <v>0</v>
      </c>
      <c r="E67" s="98"/>
      <c r="G67" s="90"/>
      <c r="H67" s="90"/>
      <c r="I67" s="90"/>
      <c r="J67" s="90"/>
      <c r="K67" s="90"/>
      <c r="L67" s="90"/>
    </row>
    <row r="68" spans="1:12" s="88" customFormat="1" ht="14.25" hidden="1" customHeight="1" x14ac:dyDescent="0.2">
      <c r="A68" s="95">
        <f>Beilage1!A14</f>
        <v>0</v>
      </c>
      <c r="B68" s="96">
        <f>Beilage1!B14</f>
        <v>0</v>
      </c>
      <c r="C68" s="97">
        <f>Beilage1!C14</f>
        <v>0</v>
      </c>
      <c r="D68" s="93">
        <f>Beilage1!D14</f>
        <v>0</v>
      </c>
      <c r="E68" s="98"/>
      <c r="G68" s="90"/>
      <c r="H68" s="90"/>
      <c r="I68" s="90"/>
      <c r="J68" s="90"/>
      <c r="K68" s="90"/>
      <c r="L68" s="90"/>
    </row>
    <row r="69" spans="1:12" s="88" customFormat="1" ht="14.25" hidden="1" customHeight="1" x14ac:dyDescent="0.2">
      <c r="A69" s="95">
        <f>Beilage1!A15</f>
        <v>0</v>
      </c>
      <c r="B69" s="96">
        <f>Beilage1!B15</f>
        <v>0</v>
      </c>
      <c r="C69" s="97">
        <f>Beilage1!C15</f>
        <v>0</v>
      </c>
      <c r="D69" s="93">
        <f>Beilage1!D15</f>
        <v>0</v>
      </c>
      <c r="E69" s="98"/>
      <c r="G69" s="90"/>
      <c r="H69" s="90"/>
      <c r="I69" s="90"/>
      <c r="J69" s="90"/>
      <c r="K69" s="90"/>
      <c r="L69" s="90"/>
    </row>
    <row r="70" spans="1:12" s="88" customFormat="1" ht="14.25" hidden="1" customHeight="1" x14ac:dyDescent="0.2">
      <c r="A70" s="95">
        <f>Beilage1!A16</f>
        <v>0</v>
      </c>
      <c r="B70" s="96">
        <f>Beilage1!B16</f>
        <v>0</v>
      </c>
      <c r="C70" s="97">
        <f>Beilage1!C16</f>
        <v>0</v>
      </c>
      <c r="D70" s="93">
        <f>Beilage1!D16</f>
        <v>0</v>
      </c>
      <c r="E70" s="98"/>
      <c r="G70" s="90"/>
      <c r="H70" s="90"/>
      <c r="I70" s="90"/>
      <c r="J70" s="90"/>
      <c r="K70" s="90"/>
      <c r="L70" s="90"/>
    </row>
    <row r="71" spans="1:12" s="88" customFormat="1" ht="14.25" hidden="1" customHeight="1" x14ac:dyDescent="0.2">
      <c r="A71" s="95">
        <f>Beilage1!A17</f>
        <v>0</v>
      </c>
      <c r="B71" s="96">
        <f>Beilage1!B17</f>
        <v>0</v>
      </c>
      <c r="C71" s="97">
        <f>Beilage1!C17</f>
        <v>0</v>
      </c>
      <c r="D71" s="93">
        <f>Beilage1!D17</f>
        <v>0</v>
      </c>
      <c r="E71" s="98"/>
      <c r="G71" s="90"/>
      <c r="H71" s="90"/>
      <c r="I71" s="90"/>
      <c r="J71" s="90"/>
      <c r="K71" s="90"/>
      <c r="L71" s="90"/>
    </row>
    <row r="72" spans="1:12" s="88" customFormat="1" ht="14.25" hidden="1" customHeight="1" x14ac:dyDescent="0.2">
      <c r="A72" s="95">
        <f>Beilage1!A18</f>
        <v>0</v>
      </c>
      <c r="B72" s="96">
        <f>Beilage1!B18</f>
        <v>0</v>
      </c>
      <c r="C72" s="97">
        <f>Beilage1!C18</f>
        <v>0</v>
      </c>
      <c r="D72" s="93">
        <f>Beilage1!D18</f>
        <v>0</v>
      </c>
      <c r="E72" s="98"/>
      <c r="G72" s="90"/>
      <c r="H72" s="90"/>
      <c r="I72" s="90"/>
      <c r="J72" s="90"/>
      <c r="K72" s="90"/>
      <c r="L72" s="90"/>
    </row>
    <row r="73" spans="1:12" s="88" customFormat="1" ht="14.25" hidden="1" customHeight="1" x14ac:dyDescent="0.2">
      <c r="A73" s="95">
        <f>Beilage1!A19</f>
        <v>0</v>
      </c>
      <c r="B73" s="96">
        <f>Beilage1!B19</f>
        <v>0</v>
      </c>
      <c r="C73" s="97">
        <f>Beilage1!C19</f>
        <v>0</v>
      </c>
      <c r="D73" s="93">
        <f>Beilage1!D19</f>
        <v>0</v>
      </c>
      <c r="E73" s="98"/>
      <c r="G73" s="90"/>
      <c r="H73" s="90"/>
      <c r="I73" s="90"/>
      <c r="J73" s="90"/>
      <c r="K73" s="90"/>
      <c r="L73" s="90"/>
    </row>
    <row r="74" spans="1:12" s="88" customFormat="1" ht="14.25" hidden="1" customHeight="1" x14ac:dyDescent="0.2">
      <c r="A74" s="95">
        <f>Beilage1!A20</f>
        <v>0</v>
      </c>
      <c r="B74" s="99">
        <f>Beilage1!B20</f>
        <v>0</v>
      </c>
      <c r="C74" s="97">
        <f>Beilage1!C20</f>
        <v>0</v>
      </c>
      <c r="D74" s="93">
        <f>Beilage1!D20</f>
        <v>0</v>
      </c>
      <c r="E74" s="100"/>
      <c r="G74" s="90"/>
      <c r="H74" s="90"/>
      <c r="I74" s="90"/>
      <c r="J74" s="90"/>
      <c r="K74" s="90"/>
      <c r="L74" s="90"/>
    </row>
    <row r="75" spans="1:12" s="88" customFormat="1" ht="14.25" customHeight="1" x14ac:dyDescent="0.2">
      <c r="A75" s="84" t="str">
        <f>Beilage2!A2</f>
        <v>Rosenkohl</v>
      </c>
      <c r="B75" s="85"/>
      <c r="C75" s="167"/>
      <c r="D75" s="86"/>
      <c r="E75" s="87"/>
    </row>
    <row r="76" spans="1:12" s="88" customFormat="1" ht="14.25" customHeight="1" x14ac:dyDescent="0.2">
      <c r="A76" s="95">
        <f>SUM(Beilage2!A4)</f>
        <v>0.4</v>
      </c>
      <c r="B76" s="96">
        <f>Beilage2!B4</f>
        <v>0</v>
      </c>
      <c r="C76" s="97" t="str">
        <f>Beilage2!C4</f>
        <v>Rosenkohl</v>
      </c>
      <c r="D76" s="93">
        <f>Beilage2!D4</f>
        <v>0</v>
      </c>
      <c r="E76" s="98"/>
      <c r="G76" s="90"/>
      <c r="H76" s="90"/>
      <c r="I76" s="90"/>
      <c r="J76" s="90"/>
      <c r="K76" s="90"/>
      <c r="L76" s="90"/>
    </row>
    <row r="77" spans="1:12" s="88" customFormat="1" ht="14.25" customHeight="1" x14ac:dyDescent="0.2">
      <c r="A77" s="95">
        <f>SUM(Beilage2!A5)</f>
        <v>1</v>
      </c>
      <c r="B77" s="96">
        <f>Beilage2!B5</f>
        <v>0</v>
      </c>
      <c r="C77" s="97" t="str">
        <f>Beilage2!C5</f>
        <v>Zwiebel</v>
      </c>
      <c r="D77" s="93">
        <f>Beilage2!D5</f>
        <v>0</v>
      </c>
      <c r="E77" s="98"/>
      <c r="G77" s="90"/>
      <c r="H77" s="90"/>
      <c r="I77" s="90"/>
      <c r="J77" s="90"/>
      <c r="K77" s="90"/>
      <c r="L77" s="90"/>
    </row>
    <row r="78" spans="1:12" s="88" customFormat="1" ht="14.25" hidden="1" customHeight="1" x14ac:dyDescent="0.2">
      <c r="A78" s="95">
        <f>SUM(Beilage2!A6)</f>
        <v>1</v>
      </c>
      <c r="B78" s="96">
        <f>Beilage2!B6</f>
        <v>0</v>
      </c>
      <c r="C78" s="97" t="str">
        <f>Beilage2!C6</f>
        <v>Knoblauchzehen</v>
      </c>
      <c r="D78" s="93">
        <f>Beilage2!D6</f>
        <v>0</v>
      </c>
      <c r="E78" s="98"/>
      <c r="G78" s="90"/>
      <c r="H78" s="90"/>
      <c r="I78" s="90"/>
      <c r="J78" s="90"/>
      <c r="K78" s="90"/>
      <c r="L78" s="90"/>
    </row>
    <row r="79" spans="1:12" s="88" customFormat="1" ht="14.25" hidden="1" customHeight="1" x14ac:dyDescent="0.2">
      <c r="A79" s="95">
        <f>SUM(Beilage2!A7)</f>
        <v>0</v>
      </c>
      <c r="B79" s="96">
        <f>Beilage2!B7</f>
        <v>0</v>
      </c>
      <c r="C79" s="97">
        <f>Beilage2!C7</f>
        <v>0</v>
      </c>
      <c r="D79" s="93">
        <f>Beilage2!D7</f>
        <v>0</v>
      </c>
      <c r="E79" s="98"/>
      <c r="G79" s="90"/>
      <c r="H79" s="90"/>
      <c r="I79" s="90"/>
      <c r="J79" s="90"/>
      <c r="K79" s="90"/>
      <c r="L79" s="90"/>
    </row>
    <row r="80" spans="1:12" s="88" customFormat="1" ht="14.25" hidden="1" customHeight="1" x14ac:dyDescent="0.2">
      <c r="A80" s="95">
        <f>SUM(Beilage2!A8)</f>
        <v>0</v>
      </c>
      <c r="B80" s="96">
        <f>Beilage2!B8</f>
        <v>0</v>
      </c>
      <c r="C80" s="97">
        <f>Beilage2!C8</f>
        <v>0</v>
      </c>
      <c r="D80" s="93">
        <f>Beilage2!D8</f>
        <v>0</v>
      </c>
      <c r="E80" s="98"/>
      <c r="G80" s="90"/>
      <c r="H80" s="90"/>
      <c r="I80" s="90"/>
      <c r="J80" s="90"/>
      <c r="K80" s="90"/>
      <c r="L80" s="90"/>
    </row>
    <row r="81" spans="1:12" s="88" customFormat="1" ht="14.25" hidden="1" customHeight="1" x14ac:dyDescent="0.2">
      <c r="A81" s="95">
        <f>SUM(Beilage2!A9)</f>
        <v>0</v>
      </c>
      <c r="B81" s="96">
        <f>Beilage2!B9</f>
        <v>0</v>
      </c>
      <c r="C81" s="97">
        <f>Beilage2!C9</f>
        <v>0</v>
      </c>
      <c r="D81" s="93">
        <f>Beilage2!D9</f>
        <v>0</v>
      </c>
      <c r="E81" s="98"/>
      <c r="G81" s="90"/>
      <c r="H81" s="90"/>
      <c r="I81" s="90"/>
      <c r="J81" s="90"/>
      <c r="K81" s="90"/>
      <c r="L81" s="90"/>
    </row>
    <row r="82" spans="1:12" s="88" customFormat="1" ht="14.25" hidden="1" customHeight="1" x14ac:dyDescent="0.2">
      <c r="A82" s="95">
        <f>SUM(Beilage2!A10)</f>
        <v>0</v>
      </c>
      <c r="B82" s="96">
        <f>Beilage2!B10</f>
        <v>0</v>
      </c>
      <c r="C82" s="97">
        <f>Beilage2!C10</f>
        <v>0</v>
      </c>
      <c r="D82" s="93">
        <f>Beilage2!D10</f>
        <v>0</v>
      </c>
      <c r="E82" s="98"/>
      <c r="G82" s="90"/>
      <c r="H82" s="90"/>
      <c r="I82" s="90"/>
      <c r="J82" s="90"/>
      <c r="K82" s="90"/>
      <c r="L82" s="90"/>
    </row>
    <row r="83" spans="1:12" s="88" customFormat="1" ht="14.25" hidden="1" customHeight="1" x14ac:dyDescent="0.2">
      <c r="A83" s="95">
        <f>SUM(Beilage2!A11)</f>
        <v>0</v>
      </c>
      <c r="B83" s="96">
        <f>Beilage2!B11</f>
        <v>0</v>
      </c>
      <c r="C83" s="97">
        <f>Beilage2!C11</f>
        <v>0</v>
      </c>
      <c r="D83" s="93">
        <f>Beilage2!D11</f>
        <v>0</v>
      </c>
      <c r="E83" s="98"/>
      <c r="G83" s="90"/>
      <c r="H83" s="90"/>
      <c r="I83" s="90"/>
      <c r="J83" s="90"/>
      <c r="K83" s="90"/>
      <c r="L83" s="90"/>
    </row>
    <row r="84" spans="1:12" s="88" customFormat="1" ht="14.25" hidden="1" customHeight="1" x14ac:dyDescent="0.2">
      <c r="A84" s="95">
        <f>SUM(Beilage2!A12)</f>
        <v>0</v>
      </c>
      <c r="B84" s="96">
        <f>Beilage2!B12</f>
        <v>0</v>
      </c>
      <c r="C84" s="97">
        <f>Beilage2!C12</f>
        <v>0</v>
      </c>
      <c r="D84" s="93">
        <f>Beilage2!D12</f>
        <v>0</v>
      </c>
      <c r="E84" s="98"/>
      <c r="G84" s="90"/>
      <c r="H84" s="90"/>
      <c r="I84" s="90"/>
      <c r="J84" s="90"/>
      <c r="K84" s="90"/>
      <c r="L84" s="90"/>
    </row>
    <row r="85" spans="1:12" s="88" customFormat="1" ht="14.25" hidden="1" customHeight="1" x14ac:dyDescent="0.2">
      <c r="A85" s="95">
        <f>SUM(Beilage2!A13)</f>
        <v>0</v>
      </c>
      <c r="B85" s="96">
        <f>Beilage2!B13</f>
        <v>0</v>
      </c>
      <c r="C85" s="97">
        <f>Beilage2!C13</f>
        <v>0</v>
      </c>
      <c r="D85" s="93">
        <f>Beilage2!D13</f>
        <v>0</v>
      </c>
      <c r="E85" s="98"/>
      <c r="G85" s="90"/>
      <c r="H85" s="90"/>
      <c r="I85" s="90"/>
      <c r="J85" s="90"/>
      <c r="K85" s="90"/>
      <c r="L85" s="90"/>
    </row>
    <row r="86" spans="1:12" s="88" customFormat="1" ht="14.25" hidden="1" customHeight="1" x14ac:dyDescent="0.2">
      <c r="A86" s="95">
        <f>SUM(Beilage2!A14)</f>
        <v>0</v>
      </c>
      <c r="B86" s="96">
        <f>Beilage2!B14</f>
        <v>0</v>
      </c>
      <c r="C86" s="97">
        <f>Beilage2!C14</f>
        <v>0</v>
      </c>
      <c r="D86" s="93">
        <f>Beilage2!D14</f>
        <v>0</v>
      </c>
      <c r="E86" s="98"/>
      <c r="G86" s="90"/>
      <c r="H86" s="90"/>
      <c r="I86" s="90"/>
      <c r="J86" s="90"/>
      <c r="K86" s="90"/>
      <c r="L86" s="90"/>
    </row>
    <row r="87" spans="1:12" s="88" customFormat="1" ht="14.25" hidden="1" customHeight="1" x14ac:dyDescent="0.2">
      <c r="A87" s="95">
        <f>SUM(Beilage2!A15)</f>
        <v>0</v>
      </c>
      <c r="B87" s="96">
        <f>Beilage2!B15</f>
        <v>0</v>
      </c>
      <c r="C87" s="97">
        <f>Beilage2!C15</f>
        <v>0</v>
      </c>
      <c r="D87" s="93">
        <f>Beilage2!D15</f>
        <v>0</v>
      </c>
      <c r="E87" s="98"/>
      <c r="G87" s="90"/>
      <c r="H87" s="90"/>
      <c r="I87" s="90"/>
      <c r="J87" s="90"/>
      <c r="K87" s="90"/>
      <c r="L87" s="90"/>
    </row>
    <row r="88" spans="1:12" s="88" customFormat="1" ht="14.25" hidden="1" customHeight="1" x14ac:dyDescent="0.2">
      <c r="A88" s="95">
        <f>SUM(Beilage2!A16)</f>
        <v>0</v>
      </c>
      <c r="B88" s="96">
        <f>Beilage2!B16</f>
        <v>0</v>
      </c>
      <c r="C88" s="97">
        <f>Beilage2!C16</f>
        <v>0</v>
      </c>
      <c r="D88" s="93">
        <f>Beilage2!D16</f>
        <v>0</v>
      </c>
      <c r="E88" s="98"/>
      <c r="G88" s="90"/>
      <c r="H88" s="90"/>
      <c r="I88" s="90"/>
      <c r="J88" s="90"/>
      <c r="K88" s="90"/>
      <c r="L88" s="90"/>
    </row>
    <row r="89" spans="1:12" s="88" customFormat="1" ht="14.25" hidden="1" customHeight="1" x14ac:dyDescent="0.2">
      <c r="A89" s="95">
        <f>SUM(Beilage2!A17)</f>
        <v>0</v>
      </c>
      <c r="B89" s="96">
        <f>Beilage2!B17</f>
        <v>0</v>
      </c>
      <c r="C89" s="97">
        <f>Beilage2!C17</f>
        <v>0</v>
      </c>
      <c r="D89" s="93">
        <f>Beilage2!D17</f>
        <v>0</v>
      </c>
      <c r="E89" s="98"/>
      <c r="G89" s="90"/>
      <c r="H89" s="90"/>
      <c r="I89" s="90"/>
      <c r="J89" s="90"/>
      <c r="K89" s="90"/>
      <c r="L89" s="90"/>
    </row>
    <row r="90" spans="1:12" s="88" customFormat="1" ht="14.25" hidden="1" customHeight="1" x14ac:dyDescent="0.2">
      <c r="A90" s="95">
        <f>SUM(Beilage2!A18)</f>
        <v>0</v>
      </c>
      <c r="B90" s="96">
        <f>Beilage2!B18</f>
        <v>0</v>
      </c>
      <c r="C90" s="97">
        <f>Beilage2!C18</f>
        <v>0</v>
      </c>
      <c r="D90" s="93">
        <f>Beilage2!D18</f>
        <v>0</v>
      </c>
      <c r="E90" s="98"/>
      <c r="G90" s="90"/>
      <c r="H90" s="90"/>
      <c r="I90" s="90"/>
      <c r="J90" s="90"/>
      <c r="K90" s="90"/>
      <c r="L90" s="90"/>
    </row>
    <row r="91" spans="1:12" s="88" customFormat="1" ht="14.25" hidden="1" customHeight="1" x14ac:dyDescent="0.2">
      <c r="A91" s="95">
        <f>SUM(Beilage2!A19)</f>
        <v>0</v>
      </c>
      <c r="B91" s="96">
        <f>Beilage2!B19</f>
        <v>0</v>
      </c>
      <c r="C91" s="97">
        <f>Beilage2!C19</f>
        <v>0</v>
      </c>
      <c r="D91" s="93">
        <f>Beilage2!D19</f>
        <v>0</v>
      </c>
      <c r="E91" s="98"/>
      <c r="G91" s="90"/>
      <c r="H91" s="90"/>
      <c r="I91" s="90"/>
      <c r="J91" s="90"/>
      <c r="K91" s="90"/>
      <c r="L91" s="90"/>
    </row>
    <row r="92" spans="1:12" s="88" customFormat="1" ht="14.25" hidden="1" customHeight="1" x14ac:dyDescent="0.2">
      <c r="A92" s="95">
        <f>SUM(Beilage2!A20)</f>
        <v>0</v>
      </c>
      <c r="B92" s="99">
        <f>Beilage2!B20</f>
        <v>0</v>
      </c>
      <c r="C92" s="97">
        <f>Beilage2!C20</f>
        <v>0</v>
      </c>
      <c r="D92" s="93">
        <f>Beilage2!D20</f>
        <v>0</v>
      </c>
      <c r="E92" s="100"/>
      <c r="G92" s="90"/>
      <c r="H92" s="90"/>
      <c r="I92" s="90"/>
      <c r="J92" s="90"/>
      <c r="K92" s="90"/>
      <c r="L92" s="90"/>
    </row>
    <row r="93" spans="1:12" s="88" customFormat="1" ht="14.25" customHeight="1" x14ac:dyDescent="0.2">
      <c r="A93" s="84" t="str">
        <f>Dessert!A2</f>
        <v>Aprikosen-Kompott mit Mandel-Mascarpone</v>
      </c>
      <c r="B93" s="85"/>
      <c r="C93" s="167"/>
      <c r="D93" s="86" t="s">
        <v>8</v>
      </c>
      <c r="E93" s="87"/>
    </row>
    <row r="94" spans="1:12" s="88" customFormat="1" ht="14.25" customHeight="1" x14ac:dyDescent="0.2">
      <c r="A94" s="95">
        <f>SUM(Dessert!A4)</f>
        <v>0.25</v>
      </c>
      <c r="B94" s="96" t="str">
        <f>Dessert!B4</f>
        <v>Kg</v>
      </c>
      <c r="C94" s="97" t="str">
        <f>Dessert!C4</f>
        <v>Aprikosen</v>
      </c>
      <c r="D94" s="93">
        <f>Dessert!D4</f>
        <v>0</v>
      </c>
      <c r="E94" s="98"/>
      <c r="G94" s="90"/>
      <c r="H94" s="90"/>
      <c r="I94" s="90"/>
      <c r="J94" s="90"/>
      <c r="K94" s="90"/>
      <c r="L94" s="90"/>
    </row>
    <row r="95" spans="1:12" s="88" customFormat="1" ht="14.25" customHeight="1" x14ac:dyDescent="0.2">
      <c r="A95" s="95">
        <f>SUM(Dessert!A5)</f>
        <v>0.04</v>
      </c>
      <c r="B95" s="96" t="str">
        <f>Dessert!B5</f>
        <v>Kg</v>
      </c>
      <c r="C95" s="97" t="str">
        <f>Dessert!C5</f>
        <v>Honig</v>
      </c>
      <c r="D95" s="93">
        <f>Dessert!D5</f>
        <v>0</v>
      </c>
      <c r="E95" s="98"/>
      <c r="G95" s="90"/>
      <c r="H95" s="90"/>
      <c r="I95" s="90"/>
      <c r="J95" s="90"/>
      <c r="K95" s="90"/>
      <c r="L95" s="90"/>
    </row>
    <row r="96" spans="1:12" s="88" customFormat="1" ht="14.25" customHeight="1" x14ac:dyDescent="0.2">
      <c r="A96" s="95">
        <f>SUM(Dessert!A6)</f>
        <v>1</v>
      </c>
      <c r="B96" s="96" t="str">
        <f>Dessert!B6</f>
        <v>Stk</v>
      </c>
      <c r="C96" s="97" t="str">
        <f>Dessert!C6</f>
        <v>Zimstange</v>
      </c>
      <c r="D96" s="93">
        <f>Dessert!D6</f>
        <v>0</v>
      </c>
      <c r="E96" s="98"/>
      <c r="G96" s="90"/>
      <c r="H96" s="90"/>
      <c r="I96" s="90"/>
      <c r="J96" s="90"/>
      <c r="K96" s="90"/>
      <c r="L96" s="90"/>
    </row>
    <row r="97" spans="1:12" s="88" customFormat="1" ht="14.25" customHeight="1" x14ac:dyDescent="0.2">
      <c r="A97" s="95">
        <f>SUM(Dessert!A7)</f>
        <v>0.15</v>
      </c>
      <c r="B97" s="96" t="str">
        <f>Dessert!B7</f>
        <v>Lt</v>
      </c>
      <c r="C97" s="97" t="str">
        <f>Dessert!C7</f>
        <v>Orangensaft</v>
      </c>
      <c r="D97" s="93">
        <f>Dessert!D7</f>
        <v>0</v>
      </c>
      <c r="E97" s="98"/>
      <c r="G97" s="90"/>
      <c r="H97" s="90"/>
      <c r="I97" s="90"/>
      <c r="J97" s="90"/>
      <c r="K97" s="90"/>
      <c r="L97" s="90"/>
    </row>
    <row r="98" spans="1:12" s="88" customFormat="1" ht="14.25" customHeight="1" x14ac:dyDescent="0.2">
      <c r="A98" s="95">
        <f>SUM(Dessert!A8)</f>
        <v>0</v>
      </c>
      <c r="B98" s="96">
        <f>Dessert!B8</f>
        <v>0</v>
      </c>
      <c r="C98" s="97" t="str">
        <f>Dessert!C8</f>
        <v>Mandel-Mascarpone</v>
      </c>
      <c r="D98" s="93">
        <f>Dessert!D8</f>
        <v>0</v>
      </c>
      <c r="E98" s="98"/>
      <c r="G98" s="90"/>
      <c r="H98" s="90"/>
      <c r="I98" s="90"/>
      <c r="J98" s="90"/>
      <c r="K98" s="90"/>
      <c r="L98" s="90"/>
    </row>
    <row r="99" spans="1:12" s="88" customFormat="1" ht="14.25" customHeight="1" x14ac:dyDescent="0.2">
      <c r="A99" s="95">
        <f>SUM(Dessert!A9)</f>
        <v>0.04</v>
      </c>
      <c r="B99" s="96" t="str">
        <f>Dessert!B9</f>
        <v>Kg</v>
      </c>
      <c r="C99" s="97" t="str">
        <f>Dessert!C9</f>
        <v>Mandeln gemahlen / geschält</v>
      </c>
      <c r="D99" s="93">
        <f>Dessert!D9</f>
        <v>0</v>
      </c>
      <c r="E99" s="98"/>
      <c r="G99" s="90"/>
      <c r="H99" s="90"/>
      <c r="I99" s="90"/>
      <c r="J99" s="90"/>
      <c r="K99" s="90"/>
      <c r="L99" s="90"/>
    </row>
    <row r="100" spans="1:12" s="88" customFormat="1" ht="14.25" customHeight="1" x14ac:dyDescent="0.2">
      <c r="A100" s="95">
        <f>SUM(Dessert!A10)</f>
        <v>0.1</v>
      </c>
      <c r="B100" s="96" t="str">
        <f>Dessert!B10</f>
        <v>Lt</v>
      </c>
      <c r="C100" s="97" t="str">
        <f>Dessert!C10</f>
        <v>Milch</v>
      </c>
      <c r="D100" s="93">
        <f>Dessert!D10</f>
        <v>0</v>
      </c>
      <c r="E100" s="98"/>
      <c r="G100" s="90"/>
      <c r="H100" s="90"/>
      <c r="I100" s="90"/>
      <c r="J100" s="90"/>
      <c r="K100" s="90"/>
      <c r="L100" s="90"/>
    </row>
    <row r="101" spans="1:12" s="88" customFormat="1" ht="14.25" customHeight="1" x14ac:dyDescent="0.2">
      <c r="A101" s="95">
        <f>SUM(Dessert!A11)</f>
        <v>0.15</v>
      </c>
      <c r="B101" s="96" t="str">
        <f>Dessert!B11</f>
        <v>Kg</v>
      </c>
      <c r="C101" s="97" t="str">
        <f>Dessert!C11</f>
        <v>Mascarpone</v>
      </c>
      <c r="D101" s="93">
        <f>Dessert!D11</f>
        <v>0</v>
      </c>
      <c r="E101" s="98"/>
      <c r="G101" s="90"/>
      <c r="H101" s="90"/>
      <c r="I101" s="90"/>
      <c r="J101" s="90"/>
      <c r="K101" s="90"/>
      <c r="L101" s="90"/>
    </row>
    <row r="102" spans="1:12" s="88" customFormat="1" ht="14.25" customHeight="1" x14ac:dyDescent="0.2">
      <c r="A102" s="95">
        <f>SUM(Dessert!A12)</f>
        <v>1</v>
      </c>
      <c r="B102" s="96" t="str">
        <f>Dessert!B12</f>
        <v>EL</v>
      </c>
      <c r="C102" s="97" t="str">
        <f>Dessert!C12</f>
        <v>Grand-Marnier</v>
      </c>
      <c r="D102" s="159"/>
      <c r="E102" s="98"/>
      <c r="G102" s="90"/>
      <c r="H102" s="90"/>
      <c r="I102" s="90"/>
      <c r="J102" s="90"/>
      <c r="K102" s="90"/>
      <c r="L102" s="90"/>
    </row>
    <row r="103" spans="1:12" s="88" customFormat="1" ht="14.25" customHeight="1" x14ac:dyDescent="0.2">
      <c r="A103" s="95">
        <f>SUM(Dessert!A13)</f>
        <v>2</v>
      </c>
      <c r="B103" s="96" t="str">
        <f>Dessert!B13</f>
        <v>Stk</v>
      </c>
      <c r="C103" s="97" t="str">
        <f>Dessert!C13</f>
        <v>Eiweiss</v>
      </c>
      <c r="D103" s="93">
        <f>Dessert!D13</f>
        <v>0</v>
      </c>
      <c r="E103" s="98"/>
      <c r="G103" s="90"/>
      <c r="H103" s="90"/>
      <c r="I103" s="90"/>
      <c r="J103" s="90"/>
      <c r="K103" s="90"/>
      <c r="L103" s="90"/>
    </row>
    <row r="104" spans="1:12" s="88" customFormat="1" ht="14.25" customHeight="1" x14ac:dyDescent="0.2">
      <c r="A104" s="95">
        <f>SUM(Dessert!A14)</f>
        <v>1</v>
      </c>
      <c r="B104" s="96" t="str">
        <f>Dessert!B14</f>
        <v>Prise</v>
      </c>
      <c r="C104" s="97" t="str">
        <f>Dessert!C14</f>
        <v>Salz</v>
      </c>
      <c r="D104" s="93">
        <f>Dessert!D14</f>
        <v>0</v>
      </c>
      <c r="E104" s="98"/>
      <c r="G104" s="90"/>
      <c r="H104" s="90"/>
      <c r="I104" s="90"/>
      <c r="J104" s="90"/>
      <c r="K104" s="90"/>
      <c r="L104" s="90"/>
    </row>
    <row r="105" spans="1:12" s="88" customFormat="1" ht="14.25" customHeight="1" x14ac:dyDescent="0.2">
      <c r="A105" s="95">
        <f>SUM(Dessert!A15)</f>
        <v>0.04</v>
      </c>
      <c r="B105" s="96" t="str">
        <f>Dessert!B15</f>
        <v>Kg</v>
      </c>
      <c r="C105" s="97" t="str">
        <f>Dessert!C15</f>
        <v>Zucker</v>
      </c>
      <c r="D105" s="93">
        <f>Dessert!D15</f>
        <v>0</v>
      </c>
      <c r="E105" s="98"/>
      <c r="G105" s="90"/>
      <c r="H105" s="90"/>
      <c r="I105" s="90"/>
      <c r="J105" s="90"/>
      <c r="K105" s="90"/>
      <c r="L105" s="90"/>
    </row>
    <row r="106" spans="1:12" s="88" customFormat="1" ht="14.25" customHeight="1" x14ac:dyDescent="0.2">
      <c r="A106" s="95">
        <f>SUM(Dessert!A16)</f>
        <v>4</v>
      </c>
      <c r="B106" s="96" t="str">
        <f>Dessert!B16</f>
        <v>EL</v>
      </c>
      <c r="C106" s="97" t="str">
        <f>Dessert!C16</f>
        <v>Mandelblättchen</v>
      </c>
      <c r="D106" s="93">
        <f>Dessert!D16</f>
        <v>0</v>
      </c>
      <c r="E106" s="98"/>
      <c r="G106" s="90"/>
      <c r="H106" s="90"/>
      <c r="I106" s="90"/>
      <c r="J106" s="90"/>
      <c r="K106" s="90"/>
      <c r="L106" s="90"/>
    </row>
    <row r="107" spans="1:12" s="88" customFormat="1" ht="14.25" customHeight="1" x14ac:dyDescent="0.2">
      <c r="A107" s="95">
        <f>SUM(Dessert!A17)</f>
        <v>2</v>
      </c>
      <c r="B107" s="96" t="str">
        <f>Dessert!B17</f>
        <v>El</v>
      </c>
      <c r="C107" s="97" t="str">
        <f>Dessert!C17</f>
        <v>Kakaopulver zum Bestreuen</v>
      </c>
      <c r="D107" s="93">
        <f>Dessert!D17</f>
        <v>0</v>
      </c>
      <c r="E107" s="98"/>
      <c r="G107" s="90"/>
      <c r="H107" s="90"/>
      <c r="I107" s="90"/>
      <c r="J107" s="90"/>
      <c r="K107" s="90"/>
      <c r="L107" s="90"/>
    </row>
    <row r="108" spans="1:12" s="88" customFormat="1" ht="14.25" hidden="1" customHeight="1" x14ac:dyDescent="0.2">
      <c r="A108" s="95">
        <f>SUM(Dessert!A18)</f>
        <v>0</v>
      </c>
      <c r="B108" s="96">
        <f>Dessert!B18</f>
        <v>0</v>
      </c>
      <c r="C108" s="97">
        <f>Dessert!C18</f>
        <v>0</v>
      </c>
      <c r="D108" s="93">
        <f>Dessert!D18</f>
        <v>0</v>
      </c>
      <c r="E108" s="98"/>
      <c r="G108" s="90"/>
      <c r="H108" s="90"/>
      <c r="I108" s="90"/>
      <c r="J108" s="90"/>
      <c r="K108" s="90"/>
      <c r="L108" s="90"/>
    </row>
    <row r="109" spans="1:12" s="88" customFormat="1" ht="14.25" hidden="1" customHeight="1" x14ac:dyDescent="0.2">
      <c r="A109" s="95">
        <f>SUM(Dessert!A19)</f>
        <v>0</v>
      </c>
      <c r="B109" s="96">
        <f>Dessert!B19</f>
        <v>0</v>
      </c>
      <c r="C109" s="97">
        <f>Dessert!C19</f>
        <v>0</v>
      </c>
      <c r="D109" s="93">
        <f>Dessert!D19</f>
        <v>0</v>
      </c>
      <c r="E109" s="98"/>
      <c r="G109" s="90"/>
      <c r="H109" s="90"/>
      <c r="I109" s="90"/>
      <c r="J109" s="90"/>
      <c r="K109" s="90"/>
      <c r="L109" s="90"/>
    </row>
    <row r="110" spans="1:12" s="88" customFormat="1" ht="12.75" hidden="1" customHeight="1" x14ac:dyDescent="0.2">
      <c r="A110" s="102">
        <f>SUM(Dessert!A20)</f>
        <v>0</v>
      </c>
      <c r="B110" s="96">
        <f>Dessert!B20</f>
        <v>0</v>
      </c>
      <c r="C110" s="103">
        <f>Dessert!C20</f>
        <v>0</v>
      </c>
      <c r="D110" s="104">
        <f>Dessert!D20</f>
        <v>0</v>
      </c>
      <c r="E110" s="100"/>
      <c r="G110" s="90"/>
      <c r="H110" s="90"/>
      <c r="I110" s="90"/>
      <c r="J110" s="90"/>
      <c r="K110" s="90"/>
      <c r="L110" s="90"/>
    </row>
    <row r="111" spans="1:12" s="105" customFormat="1" ht="85.5" hidden="1" customHeight="1" x14ac:dyDescent="0.2">
      <c r="A111" s="118"/>
      <c r="B111" s="119"/>
      <c r="C111" s="120"/>
      <c r="D111" s="121"/>
      <c r="E111" s="122"/>
      <c r="G111" s="106"/>
      <c r="H111" s="106"/>
      <c r="I111" s="106"/>
      <c r="J111" s="106"/>
      <c r="K111" s="106"/>
      <c r="L111" s="106"/>
    </row>
    <row r="112" spans="1:12" s="88" customFormat="1" ht="14.25" customHeight="1" x14ac:dyDescent="0.2">
      <c r="A112" s="113" t="s">
        <v>102</v>
      </c>
      <c r="B112" s="114"/>
      <c r="C112" s="115"/>
      <c r="D112" s="116"/>
      <c r="E112" s="117"/>
    </row>
    <row r="113" spans="1:12" s="88" customFormat="1" ht="14.25" customHeight="1" x14ac:dyDescent="0.2">
      <c r="A113" s="95">
        <f>SUM(Diverses!A4)</f>
        <v>1</v>
      </c>
      <c r="B113" s="96" t="str">
        <f>Diverses!B4</f>
        <v>Stk.</v>
      </c>
      <c r="C113" s="97" t="str">
        <f>Diverses!C4</f>
        <v>Brot</v>
      </c>
      <c r="D113" s="93">
        <f>Diverses!D4</f>
        <v>0</v>
      </c>
      <c r="E113" s="98"/>
      <c r="G113" s="90"/>
      <c r="H113" s="90"/>
      <c r="I113" s="90"/>
      <c r="J113" s="90"/>
      <c r="K113" s="90"/>
      <c r="L113" s="90"/>
    </row>
    <row r="114" spans="1:12" s="88" customFormat="1" ht="14.25" customHeight="1" x14ac:dyDescent="0.2">
      <c r="A114" s="95">
        <f>SUM(Diverses!A5)</f>
        <v>0</v>
      </c>
      <c r="B114" s="96">
        <f>Diverses!B5</f>
        <v>0</v>
      </c>
      <c r="C114" s="97">
        <f>Diverses!C5</f>
        <v>0</v>
      </c>
      <c r="D114" s="101">
        <f>Diverses!D5</f>
        <v>0</v>
      </c>
      <c r="E114" s="98"/>
      <c r="G114" s="90"/>
      <c r="H114" s="90"/>
      <c r="I114" s="90"/>
      <c r="J114" s="90"/>
      <c r="K114" s="90"/>
      <c r="L114" s="90"/>
    </row>
    <row r="115" spans="1:12" s="88" customFormat="1" ht="14.25" customHeight="1" x14ac:dyDescent="0.2">
      <c r="A115" s="95">
        <f>SUM(Diverses!A6)</f>
        <v>0</v>
      </c>
      <c r="B115" s="96">
        <f>Diverses!B6</f>
        <v>0</v>
      </c>
      <c r="C115" s="97">
        <f>Diverses!C6</f>
        <v>0</v>
      </c>
      <c r="D115" s="101">
        <f>Diverses!D6</f>
        <v>0</v>
      </c>
      <c r="E115" s="98"/>
      <c r="G115" s="90"/>
      <c r="H115" s="90"/>
      <c r="I115" s="90"/>
      <c r="J115" s="90"/>
      <c r="K115" s="90"/>
      <c r="L115" s="90"/>
    </row>
    <row r="116" spans="1:12" s="88" customFormat="1" ht="14.25" customHeight="1" x14ac:dyDescent="0.2">
      <c r="A116" s="95">
        <f>SUM(Diverses!A7)</f>
        <v>0</v>
      </c>
      <c r="B116" s="96">
        <f>Diverses!B7</f>
        <v>0</v>
      </c>
      <c r="C116" s="97">
        <f>Diverses!C7</f>
        <v>0</v>
      </c>
      <c r="D116" s="101">
        <f>Diverses!D7</f>
        <v>0</v>
      </c>
      <c r="E116" s="98"/>
      <c r="G116" s="90"/>
      <c r="H116" s="90"/>
      <c r="I116" s="90"/>
      <c r="J116" s="90"/>
      <c r="K116" s="90"/>
      <c r="L116" s="90"/>
    </row>
    <row r="117" spans="1:12" s="88" customFormat="1" ht="14.25" hidden="1" customHeight="1" x14ac:dyDescent="0.2">
      <c r="A117" s="95">
        <f>SUM(Diverses!A8)</f>
        <v>0</v>
      </c>
      <c r="B117" s="96">
        <f>Diverses!B8</f>
        <v>0</v>
      </c>
      <c r="C117" s="97">
        <f>Diverses!C8</f>
        <v>0</v>
      </c>
      <c r="D117" s="101">
        <f>Diverses!D8</f>
        <v>0</v>
      </c>
      <c r="E117" s="98"/>
      <c r="G117" s="90"/>
      <c r="H117" s="90"/>
      <c r="I117" s="90"/>
      <c r="J117" s="90"/>
      <c r="K117" s="90"/>
      <c r="L117" s="90"/>
    </row>
    <row r="118" spans="1:12" s="88" customFormat="1" ht="14.25" hidden="1" customHeight="1" x14ac:dyDescent="0.2">
      <c r="A118" s="95">
        <f>SUM(Diverses!A9)</f>
        <v>0</v>
      </c>
      <c r="B118" s="96">
        <f>Diverses!B9</f>
        <v>0</v>
      </c>
      <c r="C118" s="97">
        <f>Diverses!C9</f>
        <v>0</v>
      </c>
      <c r="D118" s="101">
        <f>Diverses!D9</f>
        <v>0</v>
      </c>
      <c r="E118" s="98"/>
      <c r="G118" s="90"/>
      <c r="H118" s="90"/>
      <c r="I118" s="90"/>
      <c r="J118" s="90"/>
      <c r="K118" s="90"/>
      <c r="L118" s="90"/>
    </row>
    <row r="119" spans="1:12" s="88" customFormat="1" ht="14.25" hidden="1" customHeight="1" x14ac:dyDescent="0.2">
      <c r="A119" s="95">
        <f>SUM(Diverses!A10)</f>
        <v>0</v>
      </c>
      <c r="B119" s="96">
        <f>Diverses!B10</f>
        <v>0</v>
      </c>
      <c r="C119" s="97">
        <f>Diverses!C10</f>
        <v>0</v>
      </c>
      <c r="D119" s="101">
        <f>Diverses!D10</f>
        <v>0</v>
      </c>
      <c r="E119" s="98"/>
      <c r="G119" s="90"/>
      <c r="H119" s="90"/>
      <c r="I119" s="90"/>
      <c r="J119" s="90"/>
      <c r="K119" s="90"/>
      <c r="L119" s="90"/>
    </row>
    <row r="120" spans="1:12" s="88" customFormat="1" ht="14.25" hidden="1" customHeight="1" x14ac:dyDescent="0.2">
      <c r="A120" s="95">
        <f>SUM(Diverses!A11)</f>
        <v>0</v>
      </c>
      <c r="B120" s="96">
        <f>Diverses!B11</f>
        <v>0</v>
      </c>
      <c r="C120" s="97">
        <f>Diverses!C11</f>
        <v>0</v>
      </c>
      <c r="D120" s="101">
        <f>Diverses!D11</f>
        <v>0</v>
      </c>
      <c r="E120" s="98"/>
      <c r="G120" s="90"/>
      <c r="H120" s="90"/>
      <c r="I120" s="90"/>
      <c r="J120" s="90"/>
      <c r="K120" s="90"/>
      <c r="L120" s="90"/>
    </row>
    <row r="121" spans="1:12" s="88" customFormat="1" ht="14.25" hidden="1" customHeight="1" x14ac:dyDescent="0.2">
      <c r="A121" s="95">
        <f>SUM(Diverses!A12)</f>
        <v>0</v>
      </c>
      <c r="B121" s="96">
        <f>Diverses!B12</f>
        <v>0</v>
      </c>
      <c r="C121" s="97">
        <f>Diverses!C12</f>
        <v>0</v>
      </c>
      <c r="D121" s="101">
        <f>Diverses!D12</f>
        <v>0</v>
      </c>
      <c r="E121" s="98"/>
      <c r="G121" s="90"/>
      <c r="H121" s="90"/>
      <c r="I121" s="90"/>
      <c r="J121" s="90"/>
      <c r="K121" s="90"/>
      <c r="L121" s="90"/>
    </row>
    <row r="122" spans="1:12" s="88" customFormat="1" ht="14.25" hidden="1" customHeight="1" x14ac:dyDescent="0.2">
      <c r="A122" s="95">
        <f>SUM(Diverses!A13)</f>
        <v>0</v>
      </c>
      <c r="B122" s="96">
        <f>Diverses!B13</f>
        <v>0</v>
      </c>
      <c r="C122" s="97">
        <f>Diverses!C13</f>
        <v>0</v>
      </c>
      <c r="D122" s="101">
        <f>Diverses!D13</f>
        <v>0</v>
      </c>
      <c r="E122" s="98"/>
      <c r="G122" s="90"/>
      <c r="H122" s="90"/>
      <c r="I122" s="90"/>
      <c r="J122" s="90"/>
      <c r="K122" s="90"/>
      <c r="L122" s="90"/>
    </row>
    <row r="123" spans="1:12" s="88" customFormat="1" ht="14.25" hidden="1" customHeight="1" x14ac:dyDescent="0.2">
      <c r="A123" s="95">
        <f>SUM(Diverses!A14)</f>
        <v>0</v>
      </c>
      <c r="B123" s="96">
        <f>Diverses!B14</f>
        <v>0</v>
      </c>
      <c r="C123" s="97">
        <f>Diverses!C14</f>
        <v>0</v>
      </c>
      <c r="D123" s="101">
        <f>Diverses!D14</f>
        <v>0</v>
      </c>
      <c r="E123" s="98"/>
      <c r="G123" s="90"/>
      <c r="H123" s="90"/>
      <c r="I123" s="90"/>
      <c r="J123" s="90"/>
      <c r="K123" s="90"/>
      <c r="L123" s="90"/>
    </row>
    <row r="124" spans="1:12" s="88" customFormat="1" ht="14.25" hidden="1" customHeight="1" x14ac:dyDescent="0.2">
      <c r="A124" s="95">
        <f>SUM(Diverses!A15)</f>
        <v>0</v>
      </c>
      <c r="B124" s="96">
        <f>Diverses!B15</f>
        <v>0</v>
      </c>
      <c r="C124" s="97">
        <f>Diverses!C15</f>
        <v>0</v>
      </c>
      <c r="D124" s="101">
        <f>Diverses!D15</f>
        <v>0</v>
      </c>
      <c r="E124" s="98"/>
      <c r="G124" s="90"/>
      <c r="H124" s="90"/>
      <c r="I124" s="90"/>
      <c r="J124" s="90"/>
      <c r="K124" s="90"/>
      <c r="L124" s="90"/>
    </row>
    <row r="125" spans="1:12" s="88" customFormat="1" ht="14.25" hidden="1" customHeight="1" x14ac:dyDescent="0.2">
      <c r="A125" s="95">
        <f>SUM(Diverses!A16)</f>
        <v>0</v>
      </c>
      <c r="B125" s="96">
        <f>Diverses!B16</f>
        <v>0</v>
      </c>
      <c r="C125" s="97">
        <f>Diverses!C16</f>
        <v>0</v>
      </c>
      <c r="D125" s="101">
        <f>Diverses!D16</f>
        <v>0</v>
      </c>
      <c r="E125" s="98"/>
      <c r="G125" s="90"/>
      <c r="H125" s="90"/>
      <c r="I125" s="90"/>
      <c r="J125" s="90"/>
      <c r="K125" s="90"/>
      <c r="L125" s="90"/>
    </row>
    <row r="126" spans="1:12" s="88" customFormat="1" ht="14.25" hidden="1" customHeight="1" x14ac:dyDescent="0.2">
      <c r="A126" s="95">
        <f>SUM(Diverses!A17)</f>
        <v>0</v>
      </c>
      <c r="B126" s="96">
        <f>Diverses!B17</f>
        <v>0</v>
      </c>
      <c r="C126" s="97">
        <f>Diverses!C17</f>
        <v>0</v>
      </c>
      <c r="D126" s="101">
        <f>Diverses!D17</f>
        <v>0</v>
      </c>
      <c r="E126" s="98"/>
      <c r="G126" s="90"/>
      <c r="H126" s="90"/>
      <c r="I126" s="90"/>
      <c r="J126" s="90"/>
      <c r="K126" s="90"/>
      <c r="L126" s="90"/>
    </row>
    <row r="127" spans="1:12" s="88" customFormat="1" ht="14.25" hidden="1" customHeight="1" x14ac:dyDescent="0.2">
      <c r="A127" s="95">
        <f>SUM(Diverses!A18)</f>
        <v>0</v>
      </c>
      <c r="B127" s="96">
        <f>Diverses!B18</f>
        <v>0</v>
      </c>
      <c r="C127" s="97">
        <f>Diverses!C18</f>
        <v>0</v>
      </c>
      <c r="D127" s="101">
        <f>Diverses!D18</f>
        <v>0</v>
      </c>
      <c r="E127" s="98"/>
      <c r="G127" s="90"/>
      <c r="H127" s="90"/>
      <c r="I127" s="90"/>
      <c r="J127" s="90"/>
      <c r="K127" s="90"/>
      <c r="L127" s="90"/>
    </row>
    <row r="128" spans="1:12" s="88" customFormat="1" ht="14.25" hidden="1" customHeight="1" x14ac:dyDescent="0.2">
      <c r="A128" s="95">
        <f>SUM(Diverses!A19)</f>
        <v>0</v>
      </c>
      <c r="B128" s="96">
        <f>Diverses!B19</f>
        <v>0</v>
      </c>
      <c r="C128" s="97">
        <f>Diverses!C19</f>
        <v>0</v>
      </c>
      <c r="D128" s="101">
        <f>Diverses!D19</f>
        <v>0</v>
      </c>
      <c r="E128" s="98"/>
      <c r="G128" s="90"/>
      <c r="H128" s="90"/>
      <c r="I128" s="90"/>
      <c r="J128" s="90"/>
      <c r="K128" s="90"/>
      <c r="L128" s="90"/>
    </row>
    <row r="129" spans="1:12" s="88" customFormat="1" ht="14.25" hidden="1" customHeight="1" x14ac:dyDescent="0.2">
      <c r="A129" s="102">
        <f>SUM(Diverses!A20)</f>
        <v>0</v>
      </c>
      <c r="B129" s="99">
        <f>Diverses!B20</f>
        <v>0</v>
      </c>
      <c r="C129" s="103">
        <f>Diverses!C20</f>
        <v>0</v>
      </c>
      <c r="D129" s="104">
        <f>Diverses!D20</f>
        <v>0</v>
      </c>
      <c r="E129" s="100"/>
      <c r="G129" s="90"/>
      <c r="H129" s="90"/>
      <c r="I129" s="90"/>
      <c r="J129" s="90"/>
      <c r="K129" s="90"/>
      <c r="L129" s="90"/>
    </row>
    <row r="130" spans="1:12" ht="26.25" customHeight="1" x14ac:dyDescent="0.2">
      <c r="A130" s="81"/>
      <c r="B130" s="82"/>
      <c r="C130" s="83"/>
      <c r="D130" s="79"/>
      <c r="E130" s="80"/>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1" manualBreakCount="1">
    <brk id="56"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Apéro</vt:lpstr>
      <vt:lpstr>Vorspeise</vt:lpstr>
      <vt:lpstr>Hauptgang </vt:lpstr>
      <vt:lpstr>Beilage1</vt:lpstr>
      <vt:lpstr>Beilage2</vt:lpstr>
      <vt:lpstr>Dessert</vt:lpstr>
      <vt:lpstr>Diverses</vt:lpstr>
      <vt:lpstr>Einkaufsliste</vt:lpstr>
      <vt:lpstr>Apéro!Druckbereich</vt:lpstr>
      <vt:lpstr>Beilage1!Druckbereich</vt:lpstr>
      <vt:lpstr>Beilage2!Druckbereich</vt:lpstr>
      <vt:lpstr>Dessert!Druckbereich</vt:lpstr>
      <vt:lpstr>Diverses!Druckbereich</vt:lpstr>
      <vt:lpstr>Einkaufsliste!Druckbereich</vt:lpstr>
      <vt:lpstr>'Hauptgang '!Druckbereich</vt:lpstr>
      <vt:lpstr>Menu!Druckbereich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2016-10-28T17:39:21Z</cp:lastPrinted>
  <dcterms:created xsi:type="dcterms:W3CDTF">1999-10-19T11:12:44Z</dcterms:created>
  <dcterms:modified xsi:type="dcterms:W3CDTF">2016-11-21T15:15:49Z</dcterms:modified>
</cp:coreProperties>
</file>