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/>
  <mc:AlternateContent xmlns:mc="http://schemas.openxmlformats.org/markup-compatibility/2006">
    <mc:Choice Requires="x15">
      <x15ac:absPath xmlns:x15ac="http://schemas.microsoft.com/office/spreadsheetml/2010/11/ac" url="C:\Daten\Kochen\HKZ\2. Rezepte\2016\"/>
    </mc:Choice>
  </mc:AlternateContent>
  <bookViews>
    <workbookView xWindow="0" yWindow="0" windowWidth="28800" windowHeight="12435" tabRatio="676"/>
  </bookViews>
  <sheets>
    <sheet name="Menu" sheetId="50625" r:id="rId1"/>
    <sheet name="Vorspeise 1" sheetId="50616" r:id="rId2"/>
    <sheet name="Vorspeise 2" sheetId="50619" r:id="rId3"/>
    <sheet name="Hauptgang" sheetId="50620" r:id="rId4"/>
    <sheet name="Beilage1+2" sheetId="50626" r:id="rId5"/>
    <sheet name="Dessert" sheetId="50621" r:id="rId6"/>
    <sheet name="Einkaufsliste" sheetId="50622" r:id="rId7"/>
  </sheets>
  <definedNames>
    <definedName name="_xlnm.Print_Area" localSheetId="4">'Beilage1+2'!$A$1:$F$31</definedName>
    <definedName name="_xlnm.Print_Area" localSheetId="5">Dessert!$A$1:$F$31</definedName>
    <definedName name="_xlnm.Print_Area" localSheetId="6">Einkaufsliste!$A$1:$E$76</definedName>
    <definedName name="_xlnm.Print_Area" localSheetId="3">Hauptgang!$A$1:$F$31</definedName>
    <definedName name="_xlnm.Print_Area" localSheetId="0">Menu!$A$1:$B$17</definedName>
    <definedName name="_xlnm.Print_Area" localSheetId="1">'Vorspeise 1'!$A$1:$F$30</definedName>
    <definedName name="_xlnm.Print_Area" localSheetId="2">'Vorspeise 2'!$A$1:$F$30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76" i="50622" l="1"/>
  <c r="D75" i="50622"/>
  <c r="D74" i="50622"/>
  <c r="D73" i="50622"/>
  <c r="D72" i="50622"/>
  <c r="D71" i="50622"/>
  <c r="D70" i="50622"/>
  <c r="D69" i="50622"/>
  <c r="D66" i="50622"/>
  <c r="D65" i="50622"/>
  <c r="D64" i="50622"/>
  <c r="D63" i="50622"/>
  <c r="D61" i="50622"/>
  <c r="D60" i="50622"/>
  <c r="D59" i="50622"/>
  <c r="D62" i="50622"/>
  <c r="D55" i="50622"/>
  <c r="C55" i="50622"/>
  <c r="B55" i="50622"/>
  <c r="F2" i="50620"/>
  <c r="A17" i="50620"/>
  <c r="A55" i="50622"/>
  <c r="D54" i="50622"/>
  <c r="C54" i="50622"/>
  <c r="B54" i="50622"/>
  <c r="J16" i="50620"/>
  <c r="A16" i="50620"/>
  <c r="A54" i="50622"/>
  <c r="D53" i="50622"/>
  <c r="C53" i="50622"/>
  <c r="B53" i="50622"/>
  <c r="J15" i="50620"/>
  <c r="A15" i="50620"/>
  <c r="A53" i="50622"/>
  <c r="D52" i="50622"/>
  <c r="C52" i="50622"/>
  <c r="B52" i="50622"/>
  <c r="J14" i="50620"/>
  <c r="A14" i="50620"/>
  <c r="A52" i="50622"/>
  <c r="D51" i="50622"/>
  <c r="C51" i="50622"/>
  <c r="B51" i="50622"/>
  <c r="J13" i="50620"/>
  <c r="A13" i="50620"/>
  <c r="A51" i="50622"/>
  <c r="D50" i="50622"/>
  <c r="C50" i="50622"/>
  <c r="B50" i="50622"/>
  <c r="J12" i="50620"/>
  <c r="A12" i="50620"/>
  <c r="A50" i="50622"/>
  <c r="D49" i="50622"/>
  <c r="C49" i="50622"/>
  <c r="B49" i="50622"/>
  <c r="J11" i="50620"/>
  <c r="A11" i="50620"/>
  <c r="A49" i="50622"/>
  <c r="B48" i="50622"/>
  <c r="J10" i="50620"/>
  <c r="A10" i="50620"/>
  <c r="A48" i="50622"/>
  <c r="C48" i="50622"/>
  <c r="D48" i="50622"/>
  <c r="D47" i="50622"/>
  <c r="D46" i="50622"/>
  <c r="D45" i="50622"/>
  <c r="D44" i="50622"/>
  <c r="D43" i="50622"/>
  <c r="D39" i="50622"/>
  <c r="C39" i="50622"/>
  <c r="B39" i="50622"/>
  <c r="A39" i="50622"/>
  <c r="D38" i="50622"/>
  <c r="C38" i="50622"/>
  <c r="B38" i="50622"/>
  <c r="A38" i="50622"/>
  <c r="D37" i="50622"/>
  <c r="C37" i="50622"/>
  <c r="B37" i="50622"/>
  <c r="F2" i="50619"/>
  <c r="A18" i="50619"/>
  <c r="A37" i="50622"/>
  <c r="D36" i="50622"/>
  <c r="C36" i="50622"/>
  <c r="B36" i="50622"/>
  <c r="J17" i="50619"/>
  <c r="A17" i="50619"/>
  <c r="A36" i="50622"/>
  <c r="D35" i="50622"/>
  <c r="C35" i="50622"/>
  <c r="B35" i="50622"/>
  <c r="A35" i="50622"/>
  <c r="D34" i="50622"/>
  <c r="C34" i="50622"/>
  <c r="B34" i="50622"/>
  <c r="J15" i="50619"/>
  <c r="A15" i="50619"/>
  <c r="A34" i="50622"/>
  <c r="D33" i="50622"/>
  <c r="C33" i="50622"/>
  <c r="B33" i="50622"/>
  <c r="J14" i="50619"/>
  <c r="A14" i="50619"/>
  <c r="A33" i="50622"/>
  <c r="C40" i="50622"/>
  <c r="C32" i="50622"/>
  <c r="C31" i="50622"/>
  <c r="C30" i="50622"/>
  <c r="D40" i="50622"/>
  <c r="D32" i="50622"/>
  <c r="D31" i="50622"/>
  <c r="D30" i="50622"/>
  <c r="D29" i="50622"/>
  <c r="D28" i="50622"/>
  <c r="D27" i="50622"/>
  <c r="D26" i="50622"/>
  <c r="D25" i="50622"/>
  <c r="D16" i="50622"/>
  <c r="D15" i="50622"/>
  <c r="D14" i="50622"/>
  <c r="D13" i="50622"/>
  <c r="D12" i="50622"/>
  <c r="D11" i="50622"/>
  <c r="D9" i="50622"/>
  <c r="D8" i="50622"/>
  <c r="D7" i="50622"/>
  <c r="D6" i="50622"/>
  <c r="D5" i="50622"/>
  <c r="D10" i="50622"/>
  <c r="F2" i="50616"/>
  <c r="F1" i="50620"/>
  <c r="C76" i="50622"/>
  <c r="B76" i="50622"/>
  <c r="J12" i="50621"/>
  <c r="F2" i="50621"/>
  <c r="A12" i="50621"/>
  <c r="A76" i="50622"/>
  <c r="C75" i="50622"/>
  <c r="B75" i="50622"/>
  <c r="J11" i="50621"/>
  <c r="A11" i="50621"/>
  <c r="A75" i="50622"/>
  <c r="C74" i="50622"/>
  <c r="B74" i="50622"/>
  <c r="J10" i="50621"/>
  <c r="A10" i="50621"/>
  <c r="A74" i="50622"/>
  <c r="C66" i="50622"/>
  <c r="B66" i="50622"/>
  <c r="J12" i="50626"/>
  <c r="F2" i="50626"/>
  <c r="A12" i="50626"/>
  <c r="A66" i="50622"/>
  <c r="C65" i="50622"/>
  <c r="B65" i="50622"/>
  <c r="J11" i="50626"/>
  <c r="A11" i="50626"/>
  <c r="A65" i="50622"/>
  <c r="C64" i="50622"/>
  <c r="B64" i="50622"/>
  <c r="J10" i="50626"/>
  <c r="A10" i="50626"/>
  <c r="A64" i="50622"/>
  <c r="D56" i="50622"/>
  <c r="C56" i="50622"/>
  <c r="B56" i="50622"/>
  <c r="A56" i="50622"/>
  <c r="J21" i="50621"/>
  <c r="A21" i="50621"/>
  <c r="J20" i="50621"/>
  <c r="A20" i="50621"/>
  <c r="J19" i="50621"/>
  <c r="A19" i="50621"/>
  <c r="J18" i="50621"/>
  <c r="A18" i="50621"/>
  <c r="J17" i="50621"/>
  <c r="A17" i="50621"/>
  <c r="J16" i="50621"/>
  <c r="A16" i="50621"/>
  <c r="J15" i="50621"/>
  <c r="A15" i="50621"/>
  <c r="J14" i="50621"/>
  <c r="A14" i="50621"/>
  <c r="J13" i="50621"/>
  <c r="A13" i="50621"/>
  <c r="J9" i="50621"/>
  <c r="A9" i="50621"/>
  <c r="J8" i="50621"/>
  <c r="A8" i="50621"/>
  <c r="J7" i="50621"/>
  <c r="A7" i="50621"/>
  <c r="J6" i="50621"/>
  <c r="A6" i="50621"/>
  <c r="J5" i="50621"/>
  <c r="A5" i="50621"/>
  <c r="J17" i="50626"/>
  <c r="J16" i="50626"/>
  <c r="J15" i="50626"/>
  <c r="J14" i="50626"/>
  <c r="J13" i="50626"/>
  <c r="J9" i="50626"/>
  <c r="J8" i="50626"/>
  <c r="J7" i="50626"/>
  <c r="J6" i="50626"/>
  <c r="J5" i="50626"/>
  <c r="J20" i="50620"/>
  <c r="J9" i="50620"/>
  <c r="J10" i="50619"/>
  <c r="J5" i="50616"/>
  <c r="A5" i="50616"/>
  <c r="J11" i="50616"/>
  <c r="A11" i="50616"/>
  <c r="J15" i="50616"/>
  <c r="A15" i="50616"/>
  <c r="J16" i="50616"/>
  <c r="A16" i="50616"/>
  <c r="J21" i="50616"/>
  <c r="J20" i="50616"/>
  <c r="J19" i="50616"/>
  <c r="J18" i="50616"/>
  <c r="J17" i="50616"/>
  <c r="J14" i="50616"/>
  <c r="A14" i="50616"/>
  <c r="J13" i="50616"/>
  <c r="A13" i="50616"/>
  <c r="J12" i="50616"/>
  <c r="A12" i="50616"/>
  <c r="J10" i="50616"/>
  <c r="A10" i="50616"/>
  <c r="J9" i="50616"/>
  <c r="A9" i="50616"/>
  <c r="R6" i="50616"/>
  <c r="J4" i="50616"/>
  <c r="A4" i="50616"/>
  <c r="B69" i="50622"/>
  <c r="C69" i="50622"/>
  <c r="B70" i="50622"/>
  <c r="C70" i="50622"/>
  <c r="B71" i="50622"/>
  <c r="C71" i="50622"/>
  <c r="B72" i="50622"/>
  <c r="C72" i="50622"/>
  <c r="A73" i="50622"/>
  <c r="B73" i="50622"/>
  <c r="C73" i="50622"/>
  <c r="B59" i="50622"/>
  <c r="C59" i="50622"/>
  <c r="B60" i="50622"/>
  <c r="C60" i="50622"/>
  <c r="B61" i="50622"/>
  <c r="C61" i="50622"/>
  <c r="B62" i="50622"/>
  <c r="C62" i="50622"/>
  <c r="B63" i="50622"/>
  <c r="C63" i="50622"/>
  <c r="B43" i="50622"/>
  <c r="C43" i="50622"/>
  <c r="B44" i="50622"/>
  <c r="C44" i="50622"/>
  <c r="B45" i="50622"/>
  <c r="C45" i="50622"/>
  <c r="B46" i="50622"/>
  <c r="C46" i="50622"/>
  <c r="B47" i="50622"/>
  <c r="C47" i="50622"/>
  <c r="B25" i="50622"/>
  <c r="C25" i="50622"/>
  <c r="B26" i="50622"/>
  <c r="C26" i="50622"/>
  <c r="B27" i="50622"/>
  <c r="C27" i="50622"/>
  <c r="B28" i="50622"/>
  <c r="C28" i="50622"/>
  <c r="B29" i="50622"/>
  <c r="C29" i="50622"/>
  <c r="B30" i="50622"/>
  <c r="B31" i="50622"/>
  <c r="B32" i="50622"/>
  <c r="B5" i="50622"/>
  <c r="C5" i="50622"/>
  <c r="B6" i="50622"/>
  <c r="C6" i="50622"/>
  <c r="B7" i="50622"/>
  <c r="C7" i="50622"/>
  <c r="B8" i="50622"/>
  <c r="C8" i="50622"/>
  <c r="B9" i="50622"/>
  <c r="C9" i="50622"/>
  <c r="B10" i="50622"/>
  <c r="C10" i="50622"/>
  <c r="A11" i="50622"/>
  <c r="B11" i="50622"/>
  <c r="C11" i="50622"/>
  <c r="B12" i="50622"/>
  <c r="C12" i="50622"/>
  <c r="B13" i="50622"/>
  <c r="C13" i="50622"/>
  <c r="B14" i="50622"/>
  <c r="C14" i="50622"/>
  <c r="B15" i="50622"/>
  <c r="C15" i="50622"/>
  <c r="B16" i="50622"/>
  <c r="C16" i="50622"/>
  <c r="B17" i="50622"/>
  <c r="C17" i="50622"/>
  <c r="D17" i="50622"/>
  <c r="B18" i="50622"/>
  <c r="C18" i="50622"/>
  <c r="D18" i="50622"/>
  <c r="B19" i="50622"/>
  <c r="C19" i="50622"/>
  <c r="D19" i="50622"/>
  <c r="A20" i="50622"/>
  <c r="B20" i="50622"/>
  <c r="C20" i="50622"/>
  <c r="D20" i="50622"/>
  <c r="A21" i="50622"/>
  <c r="B21" i="50622"/>
  <c r="C21" i="50622"/>
  <c r="D21" i="50622"/>
  <c r="A22" i="50622"/>
  <c r="B22" i="50622"/>
  <c r="C22" i="50622"/>
  <c r="D22" i="50622"/>
  <c r="A2" i="50626"/>
  <c r="A2" i="50620"/>
  <c r="J4" i="50626"/>
  <c r="A17" i="50616"/>
  <c r="A19" i="50620"/>
  <c r="A18" i="50620"/>
  <c r="A20" i="50620"/>
  <c r="A9" i="50620"/>
  <c r="A47" i="50622"/>
  <c r="J21" i="50620"/>
  <c r="J8" i="50620"/>
  <c r="A8" i="50620"/>
  <c r="J7" i="50620"/>
  <c r="A7" i="50620"/>
  <c r="J6" i="50620"/>
  <c r="A6" i="50620"/>
  <c r="J5" i="50620"/>
  <c r="A5" i="50620"/>
  <c r="J4" i="50620"/>
  <c r="A4" i="50620"/>
  <c r="F4" i="50620"/>
  <c r="A44" i="50622"/>
  <c r="F6" i="50620"/>
  <c r="F20" i="50620"/>
  <c r="F11" i="50620"/>
  <c r="A45" i="50622"/>
  <c r="A43" i="50622"/>
  <c r="F13" i="50620"/>
  <c r="F12" i="50620"/>
  <c r="A14" i="50626"/>
  <c r="A17" i="50626"/>
  <c r="A13" i="50626"/>
  <c r="A16" i="50626"/>
  <c r="A6" i="50626"/>
  <c r="A15" i="50626"/>
  <c r="A9" i="50626"/>
  <c r="A7" i="50626"/>
  <c r="A8" i="50626"/>
  <c r="A5" i="50626"/>
  <c r="A59" i="50622"/>
  <c r="F15" i="50619"/>
  <c r="A46" i="50622"/>
  <c r="F8" i="50620"/>
  <c r="A10" i="50619"/>
  <c r="F14" i="50619"/>
  <c r="A4" i="50626"/>
  <c r="A60" i="50622"/>
  <c r="A61" i="50622"/>
  <c r="A62" i="50622"/>
  <c r="A63" i="50622"/>
  <c r="A14" i="50622"/>
  <c r="A16" i="50622"/>
  <c r="D68" i="50622"/>
  <c r="D42" i="50622"/>
  <c r="D24" i="50622"/>
  <c r="B40" i="50622"/>
  <c r="D4" i="50622"/>
  <c r="B24" i="50622"/>
  <c r="B4" i="50622"/>
  <c r="A2" i="50621"/>
  <c r="A2" i="50619"/>
  <c r="A2" i="50616"/>
  <c r="J6" i="50616"/>
  <c r="A6" i="50616"/>
  <c r="J7" i="50616"/>
  <c r="A7" i="50616"/>
  <c r="J8" i="50616"/>
  <c r="A8" i="50616"/>
  <c r="A18" i="50616"/>
  <c r="A19" i="50616"/>
  <c r="A20" i="50616"/>
  <c r="A10" i="50622"/>
  <c r="A18" i="50622"/>
  <c r="F1" i="50621"/>
  <c r="D1" i="50622"/>
  <c r="B58" i="50622"/>
  <c r="C58" i="50622"/>
  <c r="A57" i="50622"/>
  <c r="F1" i="50626"/>
  <c r="A23" i="50622"/>
  <c r="C68" i="50622"/>
  <c r="F1" i="50619"/>
  <c r="F1" i="50616"/>
  <c r="A67" i="50622"/>
  <c r="A41" i="50622"/>
  <c r="A3" i="50622"/>
  <c r="J8" i="50619"/>
  <c r="A8" i="50619"/>
  <c r="J4" i="50619"/>
  <c r="J4" i="50621"/>
  <c r="B42" i="50622"/>
  <c r="B68" i="50622"/>
  <c r="C42" i="50622"/>
  <c r="C24" i="50622"/>
  <c r="C4" i="50622"/>
  <c r="J6" i="50619"/>
  <c r="A6" i="50619"/>
  <c r="J7" i="50619"/>
  <c r="A7" i="50619"/>
  <c r="J9" i="50619"/>
  <c r="A9" i="50619"/>
  <c r="J11" i="50619"/>
  <c r="A11" i="50619"/>
  <c r="J12" i="50619"/>
  <c r="A12" i="50619"/>
  <c r="J13" i="50619"/>
  <c r="A13" i="50619"/>
  <c r="J5" i="50619"/>
  <c r="A5" i="50619"/>
  <c r="A68" i="50622"/>
  <c r="A58" i="50622"/>
  <c r="A71" i="50622"/>
  <c r="A30" i="50622"/>
  <c r="A70" i="50622"/>
  <c r="A69" i="50622"/>
  <c r="A25" i="50622"/>
  <c r="A72" i="50622"/>
  <c r="A40" i="50622"/>
  <c r="A29" i="50622"/>
  <c r="A4" i="50619"/>
  <c r="F4" i="50619"/>
  <c r="A27" i="50622"/>
  <c r="A26" i="50622"/>
  <c r="A13" i="50622"/>
  <c r="A6" i="50622"/>
  <c r="A17" i="50622"/>
  <c r="A8" i="50622"/>
  <c r="A19" i="50622"/>
  <c r="A7" i="50622"/>
  <c r="A28" i="50622"/>
  <c r="A9" i="50622"/>
  <c r="F19" i="50616"/>
  <c r="F16" i="50616"/>
  <c r="A15" i="50622"/>
  <c r="F13" i="50616"/>
  <c r="A12" i="50622"/>
  <c r="F5" i="50616"/>
  <c r="A5" i="50622"/>
  <c r="F13" i="50619"/>
  <c r="A32" i="50622"/>
  <c r="F12" i="50619"/>
  <c r="A31" i="50622"/>
  <c r="F4" i="50621"/>
  <c r="A24" i="50622"/>
  <c r="F5" i="50619"/>
  <c r="F11" i="50619"/>
  <c r="F11" i="50616"/>
  <c r="F18" i="50619"/>
  <c r="F6" i="50619"/>
  <c r="F9" i="50619"/>
  <c r="F7" i="50619"/>
  <c r="F8" i="50619"/>
  <c r="F4" i="50616"/>
  <c r="A4" i="50622"/>
  <c r="F14" i="50616"/>
  <c r="F9" i="50616"/>
  <c r="F7" i="50616"/>
  <c r="F6" i="50616"/>
  <c r="A42" i="50622"/>
  <c r="F8" i="50616"/>
  <c r="F20" i="50616"/>
  <c r="F18" i="50616"/>
</calcChain>
</file>

<file path=xl/sharedStrings.xml><?xml version="1.0" encoding="utf-8"?>
<sst xmlns="http://schemas.openxmlformats.org/spreadsheetml/2006/main" count="277" uniqueCount="138">
  <si>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</si>
  <si>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</si>
  <si>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</si>
  <si>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</si>
  <si>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</si>
  <si>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</si>
  <si>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</si>
  <si>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</si>
  <si>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</si>
  <si>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</si>
  <si>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</si>
  <si>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</si>
  <si>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</si>
  <si>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</si>
  <si>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</si>
  <si>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</si>
  <si>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</si>
  <si>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</si>
  <si>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</si>
  <si>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</si>
  <si>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</si>
  <si>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</si>
  <si>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</si>
  <si>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</si>
  <si>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</si>
  <si>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</si>
  <si>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</si>
  <si>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</si>
  <si>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</si>
  <si>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</si>
  <si>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</si>
  <si>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</si>
  <si>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</si>
  <si>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</si>
  <si>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Hobby-Küche Zug</t>
  </si>
  <si>
    <t>Butter</t>
  </si>
  <si>
    <t>Olivenöl</t>
  </si>
  <si>
    <t>Mehl</t>
  </si>
  <si>
    <t>Rahm</t>
  </si>
  <si>
    <t>Eigelb</t>
  </si>
  <si>
    <t>Tranchen</t>
  </si>
  <si>
    <t>Frühlingszwiebeln</t>
  </si>
  <si>
    <t>Apfel-Gemüsesalat</t>
  </si>
  <si>
    <t>Saibling an Kräutersauce</t>
  </si>
  <si>
    <t>Vorspeise 2</t>
  </si>
  <si>
    <t>Vorspeise 1</t>
  </si>
  <si>
    <t>Trockenreis</t>
  </si>
  <si>
    <t>Beilage 2</t>
  </si>
  <si>
    <t>Beilage 1</t>
  </si>
  <si>
    <t>Zitronencrème</t>
  </si>
  <si>
    <t>D</t>
  </si>
  <si>
    <t>Zubereitung Apfel-Gemüsesalat</t>
  </si>
  <si>
    <t>Rüebli</t>
  </si>
  <si>
    <t>Knollensellerie</t>
  </si>
  <si>
    <t>Äpfel</t>
  </si>
  <si>
    <t>Zitronensaft</t>
  </si>
  <si>
    <t>Rosinen nach Belieben</t>
  </si>
  <si>
    <t>Jogurt nature</t>
  </si>
  <si>
    <t>Magerquark</t>
  </si>
  <si>
    <t>Zucker</t>
  </si>
  <si>
    <t>Salz</t>
  </si>
  <si>
    <t>Streuwürze</t>
  </si>
  <si>
    <t>Zutaten</t>
  </si>
  <si>
    <t>Sr. Prisca Hüppin, Menzingen</t>
  </si>
  <si>
    <t>Zubereitung Saibling an Kräutersauce</t>
  </si>
  <si>
    <t>Hedy Cerminara-Nussbaumer, Steinhausen</t>
  </si>
  <si>
    <t>Stk.</t>
  </si>
  <si>
    <t>Saiblingfilets (ohne Haut)</t>
  </si>
  <si>
    <t>Salz, Pfeffer aus der Mühle</t>
  </si>
  <si>
    <t>Zwiebel</t>
  </si>
  <si>
    <t>trockener Weisswein</t>
  </si>
  <si>
    <t>gehackte Kräuter, (Basilikum, glatte Petersilie, Dill usw.)</t>
  </si>
  <si>
    <t>Zucchetti</t>
  </si>
  <si>
    <t xml:space="preserve"> - In der heissen Butter beidseitig gut anbraten und in eine gefettete Gratinform legen</t>
  </si>
  <si>
    <t xml:space="preserve"> - In der Mitte des vorgeheizten Ofens bei 220 Grad (Umluftofen 200 Grad) etwa 25 Minuten überbacken</t>
  </si>
  <si>
    <t>Manuela Moser-Kottmann, Steinhausen</t>
  </si>
  <si>
    <t>Salz, Pfeffer</t>
  </si>
  <si>
    <t>Kräuterfrischkäse</t>
  </si>
  <si>
    <t>Landrauch- oder Rohschinken</t>
  </si>
  <si>
    <t>Gemüsebouillonpulver</t>
  </si>
  <si>
    <t>geriebener Emmentalerkäse oder Sprinz</t>
  </si>
  <si>
    <t xml:space="preserve"> - Mit Alufolie bedeckt im vorgeheizten Ofen bei 200 Grad etwa 10 Minuten garen</t>
  </si>
  <si>
    <t xml:space="preserve"> - Kalte Butter stückweise einrühren, Kräuter dazugeben und mit Salz und Pfeffer abschmecken</t>
  </si>
  <si>
    <t xml:space="preserve"> - Zucchetti in kleine Würfel schneiden und im heissen Öl dünsten, mit Salz und Pfeffer würzen</t>
  </si>
  <si>
    <t xml:space="preserve"> - Zucchetti auf einer Platte anrichten, Fischfilets darauflegen, mit der Sauce übergiessen und servieren</t>
  </si>
  <si>
    <t xml:space="preserve"> - Äpfel halbieren, Kerngehäuse entfernen und in Stifte schneiden, mit etwas Zitronensaft beträufeln</t>
  </si>
  <si>
    <t xml:space="preserve"> - Äpfel und Gemüse unter die Sauce mischen, nach Belieben Rosinen zugeben</t>
  </si>
  <si>
    <t xml:space="preserve"> - Zugedeckt im Kühlschrank einige Zeit ziehen lassen</t>
  </si>
  <si>
    <r>
      <rPr>
        <b/>
        <sz val="11"/>
        <rFont val="Arial"/>
        <family val="2"/>
      </rPr>
      <t xml:space="preserve">Beilage 1:  </t>
    </r>
    <r>
      <rPr>
        <sz val="11"/>
        <rFont val="Arial"/>
        <family val="2"/>
      </rPr>
      <t>Trockenreis</t>
    </r>
  </si>
  <si>
    <t xml:space="preserve"> - Jogurt, Kondensmilch, Zitronensaft und abgeriebene Zitronenschale gut verrühren</t>
  </si>
  <si>
    <t xml:space="preserve"> - Rahm steif schlagen und vorsichtig untermischen</t>
  </si>
  <si>
    <t>Ruth Moos, Finstersee</t>
  </si>
  <si>
    <t>Zutaten:</t>
  </si>
  <si>
    <t>Tube</t>
  </si>
  <si>
    <t>gezuckerte Kondensmilch</t>
  </si>
  <si>
    <t>Zitronen, Saft und Schale</t>
  </si>
  <si>
    <t>Sauce:</t>
  </si>
  <si>
    <t xml:space="preserve"> - Wie es Euch gefällt!!</t>
  </si>
  <si>
    <t xml:space="preserve"> - Zwiebel fein hacken und in eine gefettete Gratinform füllen, Fischfilets drauflegen und mit Wein übergiessen</t>
  </si>
  <si>
    <t>Rüebli und Broccoli</t>
  </si>
  <si>
    <t>Zitronen, Saft nach Belieben</t>
  </si>
  <si>
    <t xml:space="preserve"> - Fischfilets herausnehmen, warm stellen, Garsud durch ein Sieb streichen, erhitzen und etwas einkochen lassen</t>
  </si>
  <si>
    <t xml:space="preserve"> - Fischfilets mit Zitronensaft beträufeln und mit Salz und Pfeffer würzen</t>
  </si>
  <si>
    <t>Pouletbrüstchen</t>
  </si>
  <si>
    <t>saurer Halbrahm</t>
  </si>
  <si>
    <r>
      <rPr>
        <b/>
        <sz val="11"/>
        <rFont val="Arial"/>
        <family val="2"/>
      </rPr>
      <t>Beilage 2:</t>
    </r>
    <r>
      <rPr>
        <sz val="11"/>
        <rFont val="Arial"/>
        <family val="2"/>
      </rPr>
      <t xml:space="preserve"> Broccoli und Rüebli</t>
    </r>
  </si>
  <si>
    <t>Zubereitung Raffinierte Pouletplätzli</t>
  </si>
  <si>
    <t>Broccoli</t>
  </si>
  <si>
    <t xml:space="preserve"> - Etwa 2 Stunden in den Kühlschrank stellen</t>
  </si>
  <si>
    <t>600 g</t>
  </si>
  <si>
    <t>1 Kg</t>
  </si>
  <si>
    <t>100 g</t>
  </si>
  <si>
    <t>3 x 180g</t>
  </si>
  <si>
    <t>4 Stk</t>
  </si>
  <si>
    <t>1 Fl</t>
  </si>
  <si>
    <t>3 x 250 g</t>
  </si>
  <si>
    <t>3 x je 1 Bund</t>
  </si>
  <si>
    <t>8 Stk</t>
  </si>
  <si>
    <t>3 Stk gr</t>
  </si>
  <si>
    <t>3 x 180 g</t>
  </si>
  <si>
    <t>3 x 100 g</t>
  </si>
  <si>
    <t>3 Bund</t>
  </si>
  <si>
    <t>3 x 180 + 3 x 400g</t>
  </si>
  <si>
    <t>3 Tuben</t>
  </si>
  <si>
    <t>9 Stk.</t>
  </si>
  <si>
    <t>3 x 0.5 Lt</t>
  </si>
  <si>
    <t>3 Stk</t>
  </si>
  <si>
    <t>Kanton Zug</t>
  </si>
  <si>
    <t>Raffinierte Pouletplätzli</t>
  </si>
  <si>
    <r>
      <t xml:space="preserve">Artikel </t>
    </r>
    <r>
      <rPr>
        <sz val="9"/>
        <rFont val="Arial"/>
        <family val="2"/>
      </rPr>
      <t>(Gewicht alles ca. Angaben)</t>
    </r>
  </si>
  <si>
    <t>gr.</t>
  </si>
  <si>
    <t xml:space="preserve"> - Rüebli und Sellerie in feine Stifte schneiden</t>
  </si>
  <si>
    <t xml:space="preserve"> - Für die Sauce Jogurt, Quark, Zitronensaft, Zucker, Salz und Streuwürze verrühren</t>
  </si>
  <si>
    <t>Artikel (Gewicht alles ca. Angaben)</t>
  </si>
  <si>
    <t xml:space="preserve"> - Pouletbrüstchen der Länge nach einschneiden, mit Salz und Pfeffer würzen und die Taschen mit </t>
  </si>
  <si>
    <t>drei Viertel des Frischkäses füllen, mit je 2 Schinkentranchen umwickeln &amp; mit Zahnstochern feststecken</t>
  </si>
  <si>
    <t xml:space="preserve"> - Rahm, Mehl und verklopftes Eigelb verrühren, restlichen Kräuterfrischkäse dazugeben,Bouillonpulver </t>
  </si>
  <si>
    <t>und Käse untermischen und die Masse auf den Pouletbrüstchen verteilen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</si>
</sst>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  <numFmt numFmtId="170" formatCode="dddd\,\ dd/mm/yyyy"/>
    <numFmt numFmtId="171" formatCode="0.0"/>
    <numFmt numFmtId="172" formatCode="#,##0.0"/>
  </numFmts>
  <fonts count="3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0"/>
      <name val="Arial"/>
      <family val="2"/>
    </font>
    <font>
      <b/>
      <sz val="16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8"/>
      <color rgb="FF464646"/>
      <name val="Verdana"/>
      <family val="2"/>
    </font>
    <font>
      <sz val="14"/>
      <name val="Arial"/>
      <family val="2"/>
    </font>
    <font>
      <b/>
      <i/>
      <u/>
      <sz val="11"/>
      <name val="Arial"/>
      <family val="2"/>
    </font>
    <font>
      <b/>
      <u/>
      <sz val="11"/>
      <name val="Arial"/>
      <family val="2"/>
    </font>
    <font>
      <b/>
      <sz val="9"/>
      <color rgb="FFFF000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1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6" fillId="0" borderId="0"/>
    <xf numFmtId="0" fontId="5" fillId="0" borderId="0"/>
  </cellStyleXfs>
  <cellXfs count="266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6" fillId="0" borderId="2" xfId="3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0" fillId="0" borderId="0" xfId="0" applyFont="1"/>
    <xf numFmtId="2" fontId="10" fillId="0" borderId="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43" fontId="10" fillId="3" borderId="4" xfId="1" applyFont="1" applyFill="1" applyBorder="1" applyAlignment="1">
      <alignment horizontal="left" vertical="center"/>
    </xf>
    <xf numFmtId="164" fontId="10" fillId="3" borderId="3" xfId="1" applyNumberFormat="1" applyFont="1" applyFill="1" applyBorder="1" applyAlignment="1">
      <alignment horizontal="centerContinuous" vertical="center"/>
    </xf>
    <xf numFmtId="164" fontId="10" fillId="3" borderId="3" xfId="1" applyNumberFormat="1" applyFont="1" applyFill="1" applyBorder="1" applyAlignment="1">
      <alignment vertical="center"/>
    </xf>
    <xf numFmtId="0" fontId="10" fillId="0" borderId="0" xfId="0" applyFont="1" applyAlignment="1"/>
    <xf numFmtId="165" fontId="10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0" fillId="2" borderId="2" xfId="1" applyNumberFormat="1" applyFont="1" applyFill="1" applyBorder="1" applyAlignment="1">
      <alignment horizontal="center" vertical="center"/>
    </xf>
    <xf numFmtId="166" fontId="10" fillId="3" borderId="4" xfId="3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0" fillId="4" borderId="3" xfId="0" applyFont="1" applyFill="1" applyBorder="1"/>
    <xf numFmtId="167" fontId="0" fillId="0" borderId="0" xfId="1" applyNumberFormat="1" applyFont="1" applyAlignment="1"/>
    <xf numFmtId="166" fontId="12" fillId="0" borderId="0" xfId="3" applyNumberFormat="1" applyFont="1" applyFill="1" applyBorder="1" applyAlignment="1">
      <alignment horizontal="left" vertical="center"/>
    </xf>
    <xf numFmtId="169" fontId="12" fillId="0" borderId="1" xfId="3" applyNumberFormat="1" applyFont="1" applyFill="1" applyBorder="1" applyAlignment="1">
      <alignment horizontal="center" vertical="center"/>
    </xf>
    <xf numFmtId="0" fontId="12" fillId="3" borderId="2" xfId="3" applyFont="1" applyFill="1" applyBorder="1" applyAlignment="1">
      <alignment horizontal="centerContinuous" vertical="center"/>
    </xf>
    <xf numFmtId="0" fontId="14" fillId="3" borderId="2" xfId="0" applyFont="1" applyFill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9" fillId="4" borderId="5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left" vertical="center"/>
    </xf>
    <xf numFmtId="0" fontId="12" fillId="0" borderId="6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2" fillId="0" borderId="0" xfId="0" applyFont="1" applyAlignment="1">
      <alignment vertical="center"/>
    </xf>
    <xf numFmtId="0" fontId="17" fillId="0" borderId="1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8" fillId="6" borderId="0" xfId="0" applyFont="1" applyFill="1" applyAlignment="1">
      <alignment horizontal="center" vertical="center" wrapText="1"/>
    </xf>
    <xf numFmtId="0" fontId="18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164" fontId="10" fillId="0" borderId="8" xfId="1" applyNumberFormat="1" applyFont="1" applyBorder="1" applyAlignment="1">
      <alignment horizontal="center"/>
    </xf>
    <xf numFmtId="164" fontId="10" fillId="5" borderId="8" xfId="1" applyNumberFormat="1" applyFont="1" applyFill="1" applyBorder="1" applyAlignment="1">
      <alignment horizontal="center"/>
    </xf>
    <xf numFmtId="2" fontId="10" fillId="5" borderId="8" xfId="1" applyNumberFormat="1" applyFont="1" applyFill="1" applyBorder="1" applyAlignment="1">
      <alignment horizontal="center"/>
    </xf>
    <xf numFmtId="2" fontId="10" fillId="5" borderId="8" xfId="1" applyNumberFormat="1" applyFont="1" applyFill="1" applyBorder="1" applyAlignment="1">
      <alignment horizontal="left"/>
    </xf>
    <xf numFmtId="2" fontId="10" fillId="5" borderId="9" xfId="1" applyNumberFormat="1" applyFont="1" applyFill="1" applyBorder="1" applyAlignment="1">
      <alignment horizontal="center"/>
    </xf>
    <xf numFmtId="164" fontId="10" fillId="0" borderId="9" xfId="1" applyNumberFormat="1" applyFont="1" applyBorder="1" applyAlignment="1">
      <alignment horizontal="center"/>
    </xf>
    <xf numFmtId="0" fontId="1" fillId="4" borderId="4" xfId="0" applyFont="1" applyFill="1" applyBorder="1" applyAlignment="1">
      <alignment horizontal="left" vertical="center"/>
    </xf>
    <xf numFmtId="164" fontId="10" fillId="5" borderId="15" xfId="1" applyNumberFormat="1" applyFont="1" applyFill="1" applyBorder="1" applyAlignment="1">
      <alignment horizontal="center"/>
    </xf>
    <xf numFmtId="2" fontId="10" fillId="5" borderId="15" xfId="1" applyNumberFormat="1" applyFont="1" applyFill="1" applyBorder="1" applyAlignment="1">
      <alignment horizontal="center"/>
    </xf>
    <xf numFmtId="2" fontId="10" fillId="5" borderId="15" xfId="1" applyNumberFormat="1" applyFont="1" applyFill="1" applyBorder="1" applyAlignment="1">
      <alignment horizontal="left"/>
    </xf>
    <xf numFmtId="164" fontId="10" fillId="0" borderId="15" xfId="1" applyNumberFormat="1" applyFont="1" applyBorder="1" applyAlignment="1">
      <alignment horizontal="center"/>
    </xf>
    <xf numFmtId="164" fontId="10" fillId="0" borderId="2" xfId="1" applyNumberFormat="1" applyFont="1" applyBorder="1" applyAlignment="1">
      <alignment horizontal="center"/>
    </xf>
    <xf numFmtId="0" fontId="20" fillId="0" borderId="0" xfId="0" applyFont="1" applyAlignment="1">
      <alignment horizontal="left" vertical="center"/>
    </xf>
    <xf numFmtId="0" fontId="12" fillId="0" borderId="14" xfId="0" applyFont="1" applyFill="1" applyBorder="1" applyAlignment="1">
      <alignment horizontal="center"/>
    </xf>
    <xf numFmtId="43" fontId="12" fillId="0" borderId="14" xfId="1" applyFont="1" applyFill="1" applyBorder="1" applyAlignment="1">
      <alignment horizontal="center"/>
    </xf>
    <xf numFmtId="43" fontId="12" fillId="0" borderId="16" xfId="1" applyFont="1" applyFill="1" applyBorder="1" applyAlignment="1">
      <alignment horizontal="center"/>
    </xf>
    <xf numFmtId="1" fontId="10" fillId="5" borderId="15" xfId="1" applyNumberFormat="1" applyFont="1" applyFill="1" applyBorder="1" applyAlignment="1">
      <alignment horizontal="left"/>
    </xf>
    <xf numFmtId="1" fontId="10" fillId="5" borderId="8" xfId="1" applyNumberFormat="1" applyFont="1" applyFill="1" applyBorder="1" applyAlignment="1">
      <alignment horizontal="left"/>
    </xf>
    <xf numFmtId="170" fontId="10" fillId="0" borderId="2" xfId="0" applyNumberFormat="1" applyFont="1" applyBorder="1" applyAlignment="1">
      <alignment horizontal="center"/>
    </xf>
    <xf numFmtId="168" fontId="12" fillId="7" borderId="6" xfId="1" applyNumberFormat="1" applyFont="1" applyFill="1" applyBorder="1" applyAlignment="1">
      <alignment horizontal="center"/>
    </xf>
    <xf numFmtId="3" fontId="12" fillId="0" borderId="6" xfId="0" applyNumberFormat="1" applyFont="1" applyFill="1" applyBorder="1" applyAlignment="1">
      <alignment horizontal="left" wrapText="1"/>
    </xf>
    <xf numFmtId="4" fontId="12" fillId="0" borderId="6" xfId="0" applyNumberFormat="1" applyFont="1" applyFill="1" applyBorder="1" applyAlignment="1">
      <alignment horizontal="center"/>
    </xf>
    <xf numFmtId="168" fontId="12" fillId="7" borderId="8" xfId="1" applyNumberFormat="1" applyFont="1" applyFill="1" applyBorder="1" applyAlignment="1">
      <alignment horizontal="center"/>
    </xf>
    <xf numFmtId="3" fontId="12" fillId="0" borderId="8" xfId="0" applyNumberFormat="1" applyFont="1" applyFill="1" applyBorder="1" applyAlignment="1">
      <alignment horizontal="left" wrapText="1"/>
    </xf>
    <xf numFmtId="4" fontId="12" fillId="0" borderId="8" xfId="0" applyNumberFormat="1" applyFont="1" applyFill="1" applyBorder="1" applyAlignment="1">
      <alignment horizontal="center"/>
    </xf>
    <xf numFmtId="4" fontId="12" fillId="0" borderId="8" xfId="0" applyNumberFormat="1" applyFont="1" applyFill="1" applyBorder="1" applyAlignment="1">
      <alignment horizontal="left" wrapText="1"/>
    </xf>
    <xf numFmtId="168" fontId="12" fillId="7" borderId="10" xfId="1" applyNumberFormat="1" applyFont="1" applyFill="1" applyBorder="1" applyAlignment="1">
      <alignment horizontal="center"/>
    </xf>
    <xf numFmtId="4" fontId="12" fillId="0" borderId="9" xfId="0" applyNumberFormat="1" applyFont="1" applyFill="1" applyBorder="1" applyAlignment="1">
      <alignment horizontal="left" wrapText="1"/>
    </xf>
    <xf numFmtId="3" fontId="12" fillId="0" borderId="9" xfId="0" applyNumberFormat="1" applyFont="1" applyFill="1" applyBorder="1" applyAlignment="1">
      <alignment horizontal="left" wrapText="1"/>
    </xf>
    <xf numFmtId="168" fontId="12" fillId="7" borderId="9" xfId="1" applyNumberFormat="1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166" fontId="18" fillId="6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9" fillId="0" borderId="0" xfId="0" applyFont="1" applyBorder="1" applyAlignment="1">
      <alignment horizontal="center"/>
    </xf>
    <xf numFmtId="0" fontId="18" fillId="6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21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3" fontId="12" fillId="0" borderId="10" xfId="0" applyNumberFormat="1" applyFont="1" applyFill="1" applyBorder="1" applyAlignment="1">
      <alignment horizontal="left" wrapText="1"/>
    </xf>
    <xf numFmtId="0" fontId="12" fillId="0" borderId="0" xfId="0" applyFont="1"/>
    <xf numFmtId="168" fontId="12" fillId="0" borderId="6" xfId="1" applyNumberFormat="1" applyFont="1" applyFill="1" applyBorder="1" applyAlignment="1">
      <alignment horizontal="center"/>
    </xf>
    <xf numFmtId="168" fontId="12" fillId="0" borderId="8" xfId="1" applyNumberFormat="1" applyFont="1" applyFill="1" applyBorder="1" applyAlignment="1">
      <alignment horizontal="center"/>
    </xf>
    <xf numFmtId="168" fontId="12" fillId="0" borderId="10" xfId="1" applyNumberFormat="1" applyFont="1" applyFill="1" applyBorder="1" applyAlignment="1">
      <alignment horizontal="center"/>
    </xf>
    <xf numFmtId="168" fontId="12" fillId="0" borderId="9" xfId="1" applyNumberFormat="1" applyFont="1" applyFill="1" applyBorder="1" applyAlignment="1">
      <alignment horizontal="center"/>
    </xf>
    <xf numFmtId="164" fontId="14" fillId="7" borderId="6" xfId="0" applyNumberFormat="1" applyFont="1" applyFill="1" applyBorder="1" applyAlignment="1">
      <alignment horizontal="center"/>
    </xf>
    <xf numFmtId="164" fontId="14" fillId="7" borderId="8" xfId="0" applyNumberFormat="1" applyFont="1" applyFill="1" applyBorder="1" applyAlignment="1">
      <alignment horizontal="center"/>
    </xf>
    <xf numFmtId="168" fontId="14" fillId="7" borderId="6" xfId="0" applyNumberFormat="1" applyFont="1" applyFill="1" applyBorder="1" applyAlignment="1">
      <alignment horizontal="center"/>
    </xf>
    <xf numFmtId="168" fontId="14" fillId="7" borderId="8" xfId="0" applyNumberFormat="1" applyFont="1" applyFill="1" applyBorder="1" applyAlignment="1">
      <alignment horizontal="center"/>
    </xf>
    <xf numFmtId="168" fontId="14" fillId="7" borderId="9" xfId="0" applyNumberFormat="1" applyFont="1" applyFill="1" applyBorder="1" applyAlignment="1">
      <alignment horizontal="center"/>
    </xf>
    <xf numFmtId="0" fontId="22" fillId="0" borderId="0" xfId="0" applyFont="1"/>
    <xf numFmtId="0" fontId="23" fillId="0" borderId="0" xfId="0" applyFont="1" applyAlignment="1">
      <alignment horizontal="left" vertical="center" indent="1"/>
    </xf>
    <xf numFmtId="4" fontId="12" fillId="0" borderId="9" xfId="0" applyNumberFormat="1" applyFont="1" applyFill="1" applyBorder="1" applyAlignment="1">
      <alignment horizontal="center"/>
    </xf>
    <xf numFmtId="0" fontId="25" fillId="0" borderId="7" xfId="0" applyFont="1" applyFill="1" applyBorder="1" applyAlignment="1">
      <alignment horizontal="left" vertical="center"/>
    </xf>
    <xf numFmtId="1" fontId="26" fillId="5" borderId="15" xfId="1" applyNumberFormat="1" applyFont="1" applyFill="1" applyBorder="1" applyAlignment="1">
      <alignment horizontal="left"/>
    </xf>
    <xf numFmtId="0" fontId="2" fillId="0" borderId="1" xfId="0" applyFont="1" applyBorder="1"/>
    <xf numFmtId="166" fontId="2" fillId="0" borderId="0" xfId="3" applyNumberFormat="1" applyFont="1" applyFill="1" applyBorder="1" applyAlignment="1">
      <alignment horizontal="left" vertical="center"/>
    </xf>
    <xf numFmtId="0" fontId="2" fillId="0" borderId="0" xfId="0" applyFont="1" applyBorder="1"/>
    <xf numFmtId="0" fontId="28" fillId="4" borderId="3" xfId="0" applyFont="1" applyFill="1" applyBorder="1" applyAlignment="1">
      <alignment horizontal="left" vertical="center"/>
    </xf>
    <xf numFmtId="0" fontId="28" fillId="4" borderId="5" xfId="0" applyFont="1" applyFill="1" applyBorder="1" applyAlignment="1">
      <alignment vertical="center"/>
    </xf>
    <xf numFmtId="0" fontId="2" fillId="3" borderId="2" xfId="3" applyFont="1" applyFill="1" applyBorder="1" applyAlignment="1">
      <alignment horizontal="centerContinuous" vertical="center"/>
    </xf>
    <xf numFmtId="0" fontId="29" fillId="3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43" fontId="2" fillId="0" borderId="2" xfId="1" applyFont="1" applyBorder="1" applyAlignment="1">
      <alignment horizontal="center" vertical="center" wrapText="1"/>
    </xf>
    <xf numFmtId="171" fontId="27" fillId="0" borderId="27" xfId="1" applyNumberFormat="1" applyFont="1" applyFill="1" applyBorder="1" applyAlignment="1">
      <alignment horizontal="center"/>
    </xf>
    <xf numFmtId="164" fontId="30" fillId="4" borderId="27" xfId="0" applyNumberFormat="1" applyFont="1" applyFill="1" applyBorder="1" applyAlignment="1">
      <alignment horizontal="center"/>
    </xf>
    <xf numFmtId="4" fontId="12" fillId="0" borderId="10" xfId="0" applyNumberFormat="1" applyFont="1" applyFill="1" applyBorder="1" applyAlignment="1">
      <alignment horizontal="left" wrapText="1"/>
    </xf>
    <xf numFmtId="43" fontId="2" fillId="0" borderId="0" xfId="1" applyFont="1" applyFill="1"/>
    <xf numFmtId="0" fontId="1" fillId="0" borderId="0" xfId="1" applyNumberFormat="1" applyFont="1" applyFill="1" applyBorder="1" applyAlignment="1">
      <alignment vertical="top" wrapText="1"/>
    </xf>
    <xf numFmtId="0" fontId="1" fillId="0" borderId="0" xfId="1" applyNumberFormat="1" applyFont="1" applyBorder="1" applyAlignment="1">
      <alignment vertical="top" wrapText="1"/>
    </xf>
    <xf numFmtId="0" fontId="12" fillId="0" borderId="10" xfId="0" applyFont="1" applyBorder="1" applyAlignment="1">
      <alignment horizontal="center"/>
    </xf>
    <xf numFmtId="4" fontId="12" fillId="0" borderId="10" xfId="0" applyNumberFormat="1" applyFont="1" applyFill="1" applyBorder="1" applyAlignment="1">
      <alignment horizontal="center"/>
    </xf>
    <xf numFmtId="168" fontId="14" fillId="7" borderId="10" xfId="0" applyNumberFormat="1" applyFont="1" applyFill="1" applyBorder="1" applyAlignment="1">
      <alignment horizontal="center"/>
    </xf>
    <xf numFmtId="0" fontId="0" fillId="0" borderId="0" xfId="0" applyFill="1" applyAlignment="1"/>
    <xf numFmtId="167" fontId="0" fillId="0" borderId="0" xfId="1" applyNumberFormat="1" applyFont="1" applyFill="1" applyAlignment="1"/>
    <xf numFmtId="0" fontId="22" fillId="0" borderId="0" xfId="0" applyFont="1" applyFill="1"/>
    <xf numFmtId="167" fontId="0" fillId="0" borderId="0" xfId="1" applyNumberFormat="1" applyFont="1" applyFill="1"/>
    <xf numFmtId="0" fontId="12" fillId="0" borderId="24" xfId="0" applyFont="1" applyBorder="1" applyAlignment="1">
      <alignment horizontal="left" vertical="top" wrapText="1"/>
    </xf>
    <xf numFmtId="0" fontId="24" fillId="0" borderId="0" xfId="0" applyFont="1" applyBorder="1" applyAlignment="1">
      <alignment horizontal="left" vertical="top" wrapText="1"/>
    </xf>
    <xf numFmtId="0" fontId="24" fillId="0" borderId="20" xfId="0" applyFont="1" applyBorder="1" applyAlignment="1">
      <alignment horizontal="left" vertical="top" wrapText="1"/>
    </xf>
    <xf numFmtId="14" fontId="2" fillId="0" borderId="3" xfId="0" applyNumberFormat="1" applyFont="1" applyBorder="1" applyAlignment="1">
      <alignment horizontal="center" vertical="center" wrapText="1"/>
    </xf>
    <xf numFmtId="43" fontId="4" fillId="0" borderId="0" xfId="1" applyFont="1" applyAlignment="1">
      <alignment vertical="center"/>
    </xf>
    <xf numFmtId="43" fontId="4" fillId="0" borderId="0" xfId="1" applyFont="1" applyAlignment="1">
      <alignment horizontal="center" vertical="center"/>
    </xf>
    <xf numFmtId="43" fontId="4" fillId="0" borderId="0" xfId="1" applyFont="1" applyAlignment="1">
      <alignment horizontal="left" vertical="center" indent="1"/>
    </xf>
    <xf numFmtId="43" fontId="31" fillId="0" borderId="2" xfId="1" applyFont="1" applyBorder="1" applyAlignment="1">
      <alignment horizontal="center" vertical="center" wrapText="1"/>
    </xf>
    <xf numFmtId="4" fontId="32" fillId="0" borderId="8" xfId="0" applyNumberFormat="1" applyFont="1" applyFill="1" applyBorder="1" applyAlignment="1">
      <alignment horizontal="left" wrapText="1"/>
    </xf>
    <xf numFmtId="4" fontId="32" fillId="0" borderId="6" xfId="0" applyNumberFormat="1" applyFont="1" applyFill="1" applyBorder="1" applyAlignment="1">
      <alignment horizontal="left" wrapText="1"/>
    </xf>
    <xf numFmtId="3" fontId="12" fillId="0" borderId="17" xfId="0" applyNumberFormat="1" applyFont="1" applyFill="1" applyBorder="1" applyAlignment="1">
      <alignment horizontal="left" wrapText="1"/>
    </xf>
    <xf numFmtId="4" fontId="32" fillId="0" borderId="29" xfId="0" applyNumberFormat="1" applyFont="1" applyFill="1" applyBorder="1" applyAlignment="1">
      <alignment horizontal="left" wrapText="1"/>
    </xf>
    <xf numFmtId="168" fontId="12" fillId="7" borderId="2" xfId="1" applyNumberFormat="1" applyFont="1" applyFill="1" applyBorder="1" applyAlignment="1">
      <alignment horizontal="center"/>
    </xf>
    <xf numFmtId="0" fontId="12" fillId="0" borderId="28" xfId="0" applyFont="1" applyFill="1" applyBorder="1" applyAlignment="1">
      <alignment horizontal="left" vertical="top" wrapText="1"/>
    </xf>
    <xf numFmtId="0" fontId="12" fillId="0" borderId="30" xfId="0" applyFont="1" applyFill="1" applyBorder="1" applyAlignment="1">
      <alignment horizontal="left" vertical="top" wrapText="1"/>
    </xf>
    <xf numFmtId="0" fontId="12" fillId="0" borderId="31" xfId="0" applyFont="1" applyFill="1" applyBorder="1" applyAlignment="1">
      <alignment horizontal="left" vertical="top" wrapText="1"/>
    </xf>
    <xf numFmtId="168" fontId="12" fillId="7" borderId="29" xfId="1" applyNumberFormat="1" applyFont="1" applyFill="1" applyBorder="1" applyAlignment="1">
      <alignment horizontal="center"/>
    </xf>
    <xf numFmtId="168" fontId="12" fillId="7" borderId="6" xfId="1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" fontId="12" fillId="0" borderId="6" xfId="0" applyNumberFormat="1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center" vertical="center"/>
    </xf>
    <xf numFmtId="4" fontId="12" fillId="7" borderId="6" xfId="1" applyNumberFormat="1" applyFont="1" applyFill="1" applyBorder="1" applyAlignment="1">
      <alignment horizontal="center" vertical="center"/>
    </xf>
    <xf numFmtId="164" fontId="14" fillId="4" borderId="27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4" fontId="12" fillId="0" borderId="8" xfId="0" applyNumberFormat="1" applyFont="1" applyFill="1" applyBorder="1" applyAlignment="1">
      <alignment horizontal="left" vertical="center" wrapText="1"/>
    </xf>
    <xf numFmtId="4" fontId="12" fillId="0" borderId="8" xfId="0" applyNumberFormat="1" applyFont="1" applyFill="1" applyBorder="1" applyAlignment="1">
      <alignment horizontal="center" vertical="center" wrapText="1"/>
    </xf>
    <xf numFmtId="4" fontId="12" fillId="0" borderId="8" xfId="0" applyNumberFormat="1" applyFont="1" applyFill="1" applyBorder="1" applyAlignment="1">
      <alignment horizontal="center" vertical="center"/>
    </xf>
    <xf numFmtId="4" fontId="12" fillId="7" borderId="8" xfId="1" applyNumberFormat="1" applyFont="1" applyFill="1" applyBorder="1" applyAlignment="1">
      <alignment horizontal="center" vertical="center"/>
    </xf>
    <xf numFmtId="171" fontId="12" fillId="0" borderId="27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2" fillId="0" borderId="10" xfId="0" applyFont="1" applyBorder="1" applyAlignment="1">
      <alignment horizontal="center" vertical="center"/>
    </xf>
    <xf numFmtId="4" fontId="12" fillId="0" borderId="10" xfId="0" applyNumberFormat="1" applyFont="1" applyFill="1" applyBorder="1" applyAlignment="1">
      <alignment horizontal="left" vertical="center" wrapText="1"/>
    </xf>
    <xf numFmtId="4" fontId="12" fillId="0" borderId="10" xfId="0" applyNumberFormat="1" applyFont="1" applyFill="1" applyBorder="1" applyAlignment="1">
      <alignment horizontal="center" vertical="center" wrapText="1"/>
    </xf>
    <xf numFmtId="4" fontId="12" fillId="0" borderId="10" xfId="0" applyNumberFormat="1" applyFont="1" applyFill="1" applyBorder="1" applyAlignment="1">
      <alignment horizontal="center" vertical="center"/>
    </xf>
    <xf numFmtId="4" fontId="12" fillId="7" borderId="10" xfId="1" applyNumberFormat="1" applyFont="1" applyFill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3" fontId="2" fillId="0" borderId="0" xfId="1" applyFont="1" applyFill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7" fillId="0" borderId="25" xfId="0" applyFont="1" applyBorder="1" applyAlignment="1">
      <alignment vertical="center"/>
    </xf>
    <xf numFmtId="1" fontId="12" fillId="0" borderId="27" xfId="1" applyNumberFormat="1" applyFont="1" applyFill="1" applyBorder="1" applyAlignment="1">
      <alignment horizontal="center" vertical="center"/>
    </xf>
    <xf numFmtId="4" fontId="32" fillId="0" borderId="6" xfId="0" applyNumberFormat="1" applyFont="1" applyFill="1" applyBorder="1" applyAlignment="1">
      <alignment horizontal="left" vertical="center" wrapText="1"/>
    </xf>
    <xf numFmtId="0" fontId="0" fillId="0" borderId="24" xfId="0" applyBorder="1"/>
    <xf numFmtId="0" fontId="0" fillId="0" borderId="20" xfId="0" applyBorder="1"/>
    <xf numFmtId="43" fontId="2" fillId="0" borderId="0" xfId="1" applyFill="1" applyBorder="1"/>
    <xf numFmtId="0" fontId="0" fillId="0" borderId="25" xfId="0" applyBorder="1"/>
    <xf numFmtId="43" fontId="2" fillId="0" borderId="1" xfId="1" applyFill="1" applyBorder="1"/>
    <xf numFmtId="0" fontId="0" fillId="0" borderId="26" xfId="0" applyBorder="1"/>
    <xf numFmtId="171" fontId="0" fillId="0" borderId="27" xfId="1" applyNumberFormat="1" applyFont="1" applyFill="1" applyBorder="1" applyAlignment="1">
      <alignment horizontal="center"/>
    </xf>
    <xf numFmtId="171" fontId="12" fillId="0" borderId="8" xfId="1" applyNumberFormat="1" applyFont="1" applyFill="1" applyBorder="1" applyAlignment="1">
      <alignment horizontal="center"/>
    </xf>
    <xf numFmtId="171" fontId="12" fillId="0" borderId="9" xfId="1" applyNumberFormat="1" applyFont="1" applyFill="1" applyBorder="1" applyAlignment="1">
      <alignment horizontal="center"/>
    </xf>
    <xf numFmtId="3" fontId="12" fillId="0" borderId="15" xfId="0" applyNumberFormat="1" applyFont="1" applyFill="1" applyBorder="1" applyAlignment="1">
      <alignment horizontal="left" vertical="center" wrapText="1"/>
    </xf>
    <xf numFmtId="168" fontId="14" fillId="7" borderId="6" xfId="0" applyNumberFormat="1" applyFont="1" applyFill="1" applyBorder="1" applyAlignment="1">
      <alignment horizontal="center" vertical="center"/>
    </xf>
    <xf numFmtId="168" fontId="12" fillId="7" borderId="8" xfId="1" applyNumberFormat="1" applyFont="1" applyFill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left" vertical="center" wrapText="1"/>
    </xf>
    <xf numFmtId="168" fontId="14" fillId="7" borderId="8" xfId="0" applyNumberFormat="1" applyFont="1" applyFill="1" applyBorder="1" applyAlignment="1">
      <alignment horizontal="center" vertical="center"/>
    </xf>
    <xf numFmtId="4" fontId="12" fillId="0" borderId="8" xfId="0" applyNumberFormat="1" applyFont="1" applyFill="1" applyBorder="1" applyAlignment="1">
      <alignment horizontal="left" vertical="center"/>
    </xf>
    <xf numFmtId="168" fontId="12" fillId="7" borderId="10" xfId="1" applyNumberFormat="1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" fontId="12" fillId="0" borderId="9" xfId="0" applyNumberFormat="1" applyFont="1" applyFill="1" applyBorder="1" applyAlignment="1">
      <alignment horizontal="left" vertical="center" wrapText="1"/>
    </xf>
    <xf numFmtId="3" fontId="12" fillId="0" borderId="9" xfId="0" applyNumberFormat="1" applyFont="1" applyFill="1" applyBorder="1" applyAlignment="1">
      <alignment horizontal="left" vertical="center" wrapText="1"/>
    </xf>
    <xf numFmtId="168" fontId="12" fillId="7" borderId="9" xfId="1" applyNumberFormat="1" applyFont="1" applyFill="1" applyBorder="1" applyAlignment="1">
      <alignment horizontal="center" vertical="center"/>
    </xf>
    <xf numFmtId="168" fontId="14" fillId="7" borderId="9" xfId="0" applyNumberFormat="1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43" fontId="12" fillId="0" borderId="14" xfId="1" applyFont="1" applyFill="1" applyBorder="1" applyAlignment="1">
      <alignment horizontal="center" vertical="center"/>
    </xf>
    <xf numFmtId="43" fontId="12" fillId="0" borderId="16" xfId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4" xfId="0" applyBorder="1" applyAlignment="1">
      <alignment vertical="center"/>
    </xf>
    <xf numFmtId="43" fontId="2" fillId="0" borderId="0" xfId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6" xfId="0" applyBorder="1" applyAlignment="1">
      <alignment vertical="center"/>
    </xf>
    <xf numFmtId="4" fontId="32" fillId="0" borderId="8" xfId="0" applyNumberFormat="1" applyFont="1" applyFill="1" applyBorder="1" applyAlignment="1">
      <alignment horizontal="left" vertical="center" wrapText="1"/>
    </xf>
    <xf numFmtId="172" fontId="12" fillId="0" borderId="6" xfId="1" applyNumberFormat="1" applyFont="1" applyFill="1" applyBorder="1" applyAlignment="1">
      <alignment horizontal="center" vertical="center"/>
    </xf>
    <xf numFmtId="172" fontId="12" fillId="0" borderId="8" xfId="1" applyNumberFormat="1" applyFont="1" applyFill="1" applyBorder="1" applyAlignment="1">
      <alignment horizontal="center" vertical="center"/>
    </xf>
    <xf numFmtId="172" fontId="12" fillId="0" borderId="9" xfId="1" applyNumberFormat="1" applyFont="1" applyFill="1" applyBorder="1" applyAlignment="1">
      <alignment horizontal="center" vertical="center"/>
    </xf>
    <xf numFmtId="2" fontId="33" fillId="5" borderId="15" xfId="1" applyNumberFormat="1" applyFont="1" applyFill="1" applyBorder="1" applyAlignment="1">
      <alignment horizontal="left"/>
    </xf>
    <xf numFmtId="2" fontId="33" fillId="5" borderId="8" xfId="1" applyNumberFormat="1" applyFont="1" applyFill="1" applyBorder="1" applyAlignment="1">
      <alignment horizontal="left"/>
    </xf>
    <xf numFmtId="172" fontId="12" fillId="0" borderId="8" xfId="1" applyNumberFormat="1" applyFont="1" applyFill="1" applyBorder="1" applyAlignment="1">
      <alignment horizontal="center"/>
    </xf>
    <xf numFmtId="164" fontId="10" fillId="0" borderId="10" xfId="1" applyNumberFormat="1" applyFont="1" applyBorder="1" applyAlignment="1">
      <alignment horizontal="center"/>
    </xf>
    <xf numFmtId="0" fontId="12" fillId="0" borderId="2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20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1" fillId="0" borderId="4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24" fillId="0" borderId="0" xfId="0" applyFont="1" applyBorder="1" applyAlignment="1">
      <alignment horizontal="left" vertical="top" wrapText="1"/>
    </xf>
    <xf numFmtId="0" fontId="24" fillId="0" borderId="20" xfId="0" applyFont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top" wrapText="1"/>
    </xf>
    <xf numFmtId="0" fontId="12" fillId="0" borderId="11" xfId="0" applyFont="1" applyFill="1" applyBorder="1" applyAlignment="1">
      <alignment horizontal="left" vertical="top" wrapText="1"/>
    </xf>
    <xf numFmtId="0" fontId="12" fillId="0" borderId="17" xfId="0" applyFont="1" applyFill="1" applyBorder="1" applyAlignment="1">
      <alignment horizontal="left" vertical="top" wrapText="1"/>
    </xf>
    <xf numFmtId="0" fontId="12" fillId="0" borderId="12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horizontal="left" vertical="center" wrapText="1"/>
    </xf>
    <xf numFmtId="0" fontId="25" fillId="0" borderId="23" xfId="0" applyFont="1" applyFill="1" applyBorder="1" applyAlignment="1">
      <alignment horizontal="left" vertical="top" wrapText="1"/>
    </xf>
    <xf numFmtId="0" fontId="25" fillId="0" borderId="21" xfId="0" applyFont="1" applyFill="1" applyBorder="1" applyAlignment="1">
      <alignment horizontal="left" vertical="top" wrapText="1"/>
    </xf>
    <xf numFmtId="0" fontId="25" fillId="0" borderId="22" xfId="0" applyFont="1" applyFill="1" applyBorder="1" applyAlignment="1">
      <alignment horizontal="left" vertical="top" wrapText="1"/>
    </xf>
    <xf numFmtId="0" fontId="2" fillId="0" borderId="4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left" vertical="center" wrapText="1"/>
    </xf>
    <xf numFmtId="0" fontId="25" fillId="0" borderId="14" xfId="0" applyFont="1" applyFill="1" applyBorder="1" applyAlignment="1">
      <alignment horizontal="left" vertical="center" wrapText="1"/>
    </xf>
    <xf numFmtId="0" fontId="25" fillId="0" borderId="16" xfId="0" applyFont="1" applyFill="1" applyBorder="1" applyAlignment="1">
      <alignment horizontal="left" vertical="center" wrapText="1"/>
    </xf>
    <xf numFmtId="0" fontId="12" fillId="0" borderId="24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/>
    </xf>
    <xf numFmtId="0" fontId="12" fillId="0" borderId="20" xfId="0" applyFont="1" applyFill="1" applyBorder="1" applyAlignment="1">
      <alignment horizontal="left" vertical="top" wrapText="1"/>
    </xf>
    <xf numFmtId="0" fontId="12" fillId="0" borderId="24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12" fillId="0" borderId="24" xfId="0" applyFont="1" applyBorder="1" applyAlignment="1">
      <alignment vertical="center"/>
    </xf>
    <xf numFmtId="0" fontId="12" fillId="0" borderId="24" xfId="0" applyFont="1" applyBorder="1"/>
    <xf numFmtId="0" fontId="32" fillId="0" borderId="28" xfId="0" applyFont="1" applyFill="1" applyBorder="1" applyAlignment="1">
      <alignment horizontal="left"/>
    </xf>
    <xf numFmtId="4" fontId="12" fillId="0" borderId="10" xfId="0" applyNumberFormat="1" applyFont="1" applyFill="1" applyBorder="1" applyAlignment="1">
      <alignment horizontal="center" wrapText="1"/>
    </xf>
    <xf numFmtId="0" fontId="12" fillId="0" borderId="28" xfId="0" applyFont="1" applyFill="1" applyBorder="1" applyAlignment="1">
      <alignment horizontal="left"/>
    </xf>
  </cellXfs>
  <cellStyles count="4">
    <cellStyle name="Komma" xfId="1" builtinId="3"/>
    <cellStyle name="Standard" xfId="0" builtinId="0"/>
    <cellStyle name="Standard 2" xfId="2"/>
    <cellStyle name="Standard_Party-Platten _1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17463</xdr:rowOff>
    </xdr:from>
    <xdr:to>
      <xdr:col>1</xdr:col>
      <xdr:colOff>236740</xdr:colOff>
      <xdr:row>1</xdr:row>
      <xdr:rowOff>1588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17463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385776</xdr:colOff>
      <xdr:row>1</xdr:row>
      <xdr:rowOff>150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17463</xdr:rowOff>
    </xdr:from>
    <xdr:to>
      <xdr:col>1</xdr:col>
      <xdr:colOff>236740</xdr:colOff>
      <xdr:row>1</xdr:row>
      <xdr:rowOff>1588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17463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385776</xdr:colOff>
      <xdr:row>1</xdr:row>
      <xdr:rowOff>150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I40"/>
  <sheetViews>
    <sheetView tabSelected="1" zoomScale="75" zoomScaleNormal="75" zoomScalePageLayoutView="75" workbookViewId="0">
      <selection activeCell="C16" sqref="C16"/>
    </sheetView>
  </sheetViews>
  <sheetFormatPr baseColWidth="10" defaultColWidth="11.42578125" defaultRowHeight="30" customHeight="1" x14ac:dyDescent="0.2"/>
  <cols>
    <col min="1" max="1" width="39.140625" style="13" customWidth="1"/>
    <col min="2" max="2" width="76.7109375" style="39" customWidth="1"/>
  </cols>
  <sheetData>
    <row r="1" spans="1:9" ht="169.5" customHeight="1" x14ac:dyDescent="0.2">
      <c r="A1" s="30"/>
      <c r="B1" s="259" t="s">
        <v>127</v>
      </c>
    </row>
    <row r="2" spans="1:9" ht="27.75" customHeight="1" x14ac:dyDescent="0.2">
      <c r="C2" s="5"/>
      <c r="D2" s="71"/>
    </row>
    <row r="3" spans="1:9" ht="48" customHeight="1" x14ac:dyDescent="0.2">
      <c r="A3" s="90" t="s">
        <v>16</v>
      </c>
      <c r="B3" s="91">
        <v>42509</v>
      </c>
      <c r="D3" s="71"/>
      <c r="E3" s="46"/>
      <c r="F3" s="46"/>
      <c r="G3" s="47"/>
      <c r="H3" s="47"/>
      <c r="I3" s="47"/>
    </row>
    <row r="4" spans="1:9" ht="27.75" customHeight="1" x14ac:dyDescent="0.25">
      <c r="A4" s="92"/>
      <c r="B4" s="93"/>
      <c r="D4" s="71"/>
      <c r="E4" s="46"/>
      <c r="F4" s="46"/>
      <c r="G4" s="47"/>
      <c r="H4" s="47"/>
      <c r="I4" s="47"/>
    </row>
    <row r="5" spans="1:9" ht="48" customHeight="1" x14ac:dyDescent="0.2">
      <c r="A5" s="90" t="s">
        <v>45</v>
      </c>
      <c r="B5" s="94" t="s">
        <v>42</v>
      </c>
      <c r="D5" s="71"/>
      <c r="E5" s="46"/>
      <c r="F5" s="46"/>
      <c r="G5" s="47"/>
      <c r="H5" s="47"/>
      <c r="I5" s="47"/>
    </row>
    <row r="6" spans="1:9" ht="27.75" customHeight="1" x14ac:dyDescent="0.25">
      <c r="A6" s="92"/>
      <c r="B6" s="93"/>
      <c r="D6" s="71"/>
      <c r="E6" s="46"/>
      <c r="F6" s="46"/>
      <c r="G6" s="47"/>
      <c r="H6" s="47"/>
      <c r="I6" s="47"/>
    </row>
    <row r="7" spans="1:9" ht="48" customHeight="1" x14ac:dyDescent="0.2">
      <c r="A7" s="90" t="s">
        <v>44</v>
      </c>
      <c r="B7" s="94" t="s">
        <v>43</v>
      </c>
      <c r="D7" s="71"/>
      <c r="H7" s="47"/>
      <c r="I7" s="47"/>
    </row>
    <row r="8" spans="1:9" ht="48" customHeight="1" x14ac:dyDescent="0.2">
      <c r="A8" s="90" t="s">
        <v>48</v>
      </c>
      <c r="B8" s="94" t="s">
        <v>46</v>
      </c>
      <c r="D8" s="71"/>
      <c r="H8" s="47"/>
      <c r="I8" s="47"/>
    </row>
    <row r="9" spans="1:9" ht="27.75" customHeight="1" x14ac:dyDescent="0.25">
      <c r="A9" s="92"/>
      <c r="B9" s="93"/>
      <c r="D9" s="71"/>
      <c r="E9" s="46"/>
      <c r="F9" s="46"/>
      <c r="G9" s="47"/>
      <c r="H9" s="47"/>
      <c r="I9" s="47"/>
    </row>
    <row r="10" spans="1:9" ht="48" customHeight="1" x14ac:dyDescent="0.2">
      <c r="A10" s="90" t="s">
        <v>10</v>
      </c>
      <c r="B10" s="94" t="s">
        <v>128</v>
      </c>
      <c r="D10" s="71"/>
      <c r="G10" s="45"/>
      <c r="H10" s="47"/>
      <c r="I10" s="47"/>
    </row>
    <row r="11" spans="1:9" ht="48" customHeight="1" x14ac:dyDescent="0.2">
      <c r="A11" s="90" t="s">
        <v>47</v>
      </c>
      <c r="B11" s="94" t="s">
        <v>99</v>
      </c>
      <c r="D11" s="71"/>
    </row>
    <row r="12" spans="1:9" ht="27.75" customHeight="1" x14ac:dyDescent="0.25">
      <c r="B12" s="55"/>
      <c r="D12" s="71"/>
      <c r="E12" s="46"/>
      <c r="F12" s="46"/>
      <c r="G12" s="47"/>
      <c r="H12" s="47"/>
      <c r="I12" s="47"/>
    </row>
    <row r="13" spans="1:9" ht="48" customHeight="1" x14ac:dyDescent="0.2">
      <c r="A13" s="71" t="s">
        <v>11</v>
      </c>
      <c r="B13" s="56" t="s">
        <v>49</v>
      </c>
      <c r="D13" s="71"/>
    </row>
    <row r="14" spans="1:9" ht="27.75" customHeight="1" x14ac:dyDescent="0.25">
      <c r="B14" s="55"/>
      <c r="D14" s="71"/>
      <c r="E14" s="46"/>
      <c r="F14" s="46"/>
      <c r="G14" s="47"/>
      <c r="H14" s="47"/>
      <c r="I14" s="47"/>
    </row>
    <row r="15" spans="1:9" ht="48" customHeight="1" x14ac:dyDescent="0.2">
      <c r="A15" s="71" t="s">
        <v>15</v>
      </c>
      <c r="B15" s="56" t="s">
        <v>50</v>
      </c>
      <c r="D15" s="71"/>
    </row>
    <row r="16" spans="1:9" ht="27.75" customHeight="1" x14ac:dyDescent="0.25">
      <c r="B16" s="55"/>
      <c r="D16" s="71"/>
      <c r="E16" s="46"/>
      <c r="F16" s="46"/>
      <c r="G16" s="47"/>
      <c r="H16" s="47"/>
      <c r="I16" s="47"/>
    </row>
    <row r="17" spans="1:8" ht="48" customHeight="1" x14ac:dyDescent="0.2">
      <c r="A17" s="71" t="s">
        <v>12</v>
      </c>
      <c r="B17" s="57">
        <v>15</v>
      </c>
      <c r="D17" s="71"/>
    </row>
    <row r="18" spans="1:8" ht="30" customHeight="1" x14ac:dyDescent="0.2">
      <c r="A18" s="54"/>
      <c r="B18" s="58"/>
      <c r="G18" s="4"/>
      <c r="H18" s="6"/>
    </row>
    <row r="19" spans="1:8" ht="30" customHeight="1" x14ac:dyDescent="0.2">
      <c r="D19" s="71"/>
      <c r="G19" s="4"/>
    </row>
    <row r="20" spans="1:8" s="6" customFormat="1" ht="30" customHeight="1" x14ac:dyDescent="0.2">
      <c r="A20" s="71"/>
      <c r="B20" s="39"/>
      <c r="C20"/>
      <c r="D20" s="71"/>
      <c r="E20"/>
      <c r="F20"/>
      <c r="G20" s="4"/>
    </row>
    <row r="21" spans="1:8" ht="30" customHeight="1" x14ac:dyDescent="0.2">
      <c r="A21" s="71"/>
      <c r="C21" s="6"/>
      <c r="D21" s="6"/>
    </row>
    <row r="22" spans="1:8" ht="30" customHeight="1" x14ac:dyDescent="0.2">
      <c r="A22" s="71"/>
      <c r="C22" s="6"/>
      <c r="D22" s="6"/>
    </row>
    <row r="23" spans="1:8" ht="30" customHeight="1" x14ac:dyDescent="0.2">
      <c r="A23" s="71"/>
    </row>
    <row r="24" spans="1:8" ht="30" customHeight="1" x14ac:dyDescent="0.2">
      <c r="A24" s="71"/>
    </row>
    <row r="25" spans="1:8" ht="30" customHeight="1" x14ac:dyDescent="0.2">
      <c r="A25" s="71"/>
    </row>
    <row r="26" spans="1:8" ht="30" customHeight="1" x14ac:dyDescent="0.2">
      <c r="A26" s="71"/>
    </row>
    <row r="27" spans="1:8" ht="30" customHeight="1" x14ac:dyDescent="0.2">
      <c r="A27" s="71"/>
    </row>
    <row r="28" spans="1:8" ht="30" customHeight="1" x14ac:dyDescent="0.2">
      <c r="A28" s="71"/>
    </row>
    <row r="29" spans="1:8" ht="30" customHeight="1" x14ac:dyDescent="0.2">
      <c r="A29" s="71"/>
    </row>
    <row r="30" spans="1:8" ht="30" customHeight="1" x14ac:dyDescent="0.2">
      <c r="A30" s="71"/>
    </row>
    <row r="31" spans="1:8" ht="30" customHeight="1" x14ac:dyDescent="0.2">
      <c r="A31" s="71"/>
    </row>
    <row r="32" spans="1:8" ht="30" customHeight="1" x14ac:dyDescent="0.2">
      <c r="A32" s="71"/>
    </row>
    <row r="33" spans="1:1" ht="30" customHeight="1" x14ac:dyDescent="0.2">
      <c r="A33" s="71"/>
    </row>
    <row r="34" spans="1:1" ht="30" customHeight="1" x14ac:dyDescent="0.2">
      <c r="A34" s="71"/>
    </row>
    <row r="35" spans="1:1" ht="30" customHeight="1" x14ac:dyDescent="0.2">
      <c r="A35" s="71"/>
    </row>
    <row r="36" spans="1:1" ht="30" customHeight="1" x14ac:dyDescent="0.2">
      <c r="A36" s="71"/>
    </row>
    <row r="37" spans="1:1" ht="30" customHeight="1" x14ac:dyDescent="0.2">
      <c r="A37" s="71"/>
    </row>
    <row r="38" spans="1:1" ht="30" customHeight="1" x14ac:dyDescent="0.2">
      <c r="A38" s="71"/>
    </row>
    <row r="39" spans="1:1" ht="30" customHeight="1" x14ac:dyDescent="0.2">
      <c r="A39" s="71"/>
    </row>
    <row r="40" spans="1:1" ht="30" customHeight="1" x14ac:dyDescent="0.2">
      <c r="A40" s="71"/>
    </row>
  </sheetData>
  <phoneticPr fontId="7" type="noConversion"/>
  <pageMargins left="0.89736111111111116" right="0.78740157480314965" top="0.82677165354330717" bottom="0.98425196850393704" header="0.51181102362204722" footer="0.51181102362204722"/>
  <pageSetup paperSize="9" scale="68"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tabColor rgb="FFFF0000"/>
  </sheetPr>
  <dimension ref="A1:R38"/>
  <sheetViews>
    <sheetView showZeros="0" workbookViewId="0">
      <selection activeCell="C35" sqref="C35"/>
    </sheetView>
  </sheetViews>
  <sheetFormatPr baseColWidth="10" defaultColWidth="11.42578125" defaultRowHeight="12.75" outlineLevelCol="1" x14ac:dyDescent="0.2"/>
  <cols>
    <col min="1" max="1" width="10" customWidth="1"/>
    <col min="2" max="2" width="10.140625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2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0"/>
      <c r="B1" s="7"/>
      <c r="C1" s="7"/>
      <c r="D1" s="7"/>
      <c r="E1" s="33" t="s">
        <v>18</v>
      </c>
      <c r="F1" s="34">
        <f>SUM(Menu!B3)</f>
        <v>42509</v>
      </c>
      <c r="G1" s="1"/>
      <c r="I1" s="230" t="s">
        <v>5</v>
      </c>
      <c r="J1" s="231"/>
      <c r="M1" s="9"/>
    </row>
    <row r="2" spans="1:18" s="2" customFormat="1" ht="23.25" customHeight="1" x14ac:dyDescent="0.2">
      <c r="A2" s="41" t="str">
        <f>Menu!B5</f>
        <v>Apfel-Gemüsesalat</v>
      </c>
      <c r="B2" s="42"/>
      <c r="C2" s="42"/>
      <c r="D2" s="40"/>
      <c r="E2" s="35" t="s">
        <v>19</v>
      </c>
      <c r="F2" s="36">
        <f>Menu!B17</f>
        <v>15</v>
      </c>
      <c r="I2" s="37">
        <v>4</v>
      </c>
      <c r="J2" s="24" t="s">
        <v>2</v>
      </c>
      <c r="L2" s="232" t="s">
        <v>23</v>
      </c>
      <c r="M2" s="233"/>
      <c r="N2"/>
      <c r="O2"/>
      <c r="R2" s="97"/>
    </row>
    <row r="3" spans="1:18" s="9" customFormat="1" ht="21" customHeight="1" x14ac:dyDescent="0.2">
      <c r="A3" s="123" t="s">
        <v>1</v>
      </c>
      <c r="B3" s="144" t="s">
        <v>0</v>
      </c>
      <c r="C3" s="260" t="s">
        <v>129</v>
      </c>
      <c r="D3" s="38" t="s">
        <v>8</v>
      </c>
      <c r="E3" s="25" t="s">
        <v>6</v>
      </c>
      <c r="F3" s="8" t="s">
        <v>7</v>
      </c>
      <c r="I3" s="25" t="s">
        <v>9</v>
      </c>
      <c r="J3" s="148" t="s">
        <v>3</v>
      </c>
      <c r="L3" s="233"/>
      <c r="M3" s="233"/>
      <c r="N3"/>
      <c r="O3"/>
      <c r="R3" s="97"/>
    </row>
    <row r="4" spans="1:18" ht="21.75" customHeight="1" x14ac:dyDescent="0.25">
      <c r="A4" s="78">
        <f>ROUND(SUM(J4*$F$2),2)</f>
        <v>0</v>
      </c>
      <c r="B4" s="44"/>
      <c r="C4" s="152" t="s">
        <v>92</v>
      </c>
      <c r="D4" s="79"/>
      <c r="E4" s="80"/>
      <c r="F4" s="78">
        <f>SUM(E4*A4)</f>
        <v>0</v>
      </c>
      <c r="I4" s="100"/>
      <c r="J4" s="104">
        <f>I4/$I$2</f>
        <v>0</v>
      </c>
      <c r="K4" s="14"/>
      <c r="L4" s="47" t="s">
        <v>24</v>
      </c>
      <c r="M4" s="47">
        <v>0.25</v>
      </c>
      <c r="N4" s="46"/>
      <c r="P4" s="46"/>
      <c r="Q4" s="47"/>
      <c r="R4" s="95"/>
    </row>
    <row r="5" spans="1:18" ht="21.75" customHeight="1" x14ac:dyDescent="0.2">
      <c r="A5" s="78">
        <f>ROUND(SUM(J5*$F$2),2)</f>
        <v>0.56000000000000005</v>
      </c>
      <c r="B5" s="44" t="s">
        <v>24</v>
      </c>
      <c r="C5" s="151" t="s">
        <v>52</v>
      </c>
      <c r="D5" s="151" t="s">
        <v>109</v>
      </c>
      <c r="E5" s="83"/>
      <c r="F5" s="81">
        <f t="shared" ref="F5:F20" si="0">SUM(E5*A5)</f>
        <v>0</v>
      </c>
      <c r="I5" s="101">
        <v>0.15</v>
      </c>
      <c r="J5" s="105">
        <f>I5/$I$2</f>
        <v>3.7499999999999999E-2</v>
      </c>
      <c r="K5" s="14"/>
      <c r="L5" s="47" t="s">
        <v>32</v>
      </c>
      <c r="M5" s="47">
        <v>1.25</v>
      </c>
      <c r="N5" s="46"/>
      <c r="P5" s="46"/>
      <c r="Q5" s="47"/>
      <c r="R5" s="95"/>
    </row>
    <row r="6" spans="1:18" ht="21.75" customHeight="1" x14ac:dyDescent="0.2">
      <c r="A6" s="78">
        <f t="shared" ref="A6:A7" si="1">ROUND(SUM(J6*$F$2),2)</f>
        <v>0.56000000000000005</v>
      </c>
      <c r="B6" s="44" t="s">
        <v>24</v>
      </c>
      <c r="C6" s="99" t="s">
        <v>53</v>
      </c>
      <c r="D6" s="82" t="s">
        <v>109</v>
      </c>
      <c r="E6" s="83"/>
      <c r="F6" s="81">
        <f t="shared" si="0"/>
        <v>0</v>
      </c>
      <c r="I6" s="81">
        <v>0.15</v>
      </c>
      <c r="J6" s="105">
        <f t="shared" ref="J6:J21" si="2">I6/$I$2</f>
        <v>3.7499999999999999E-2</v>
      </c>
      <c r="K6" s="14"/>
      <c r="L6" s="47" t="s">
        <v>33</v>
      </c>
      <c r="M6" s="47" t="s">
        <v>30</v>
      </c>
      <c r="P6" s="145">
        <v>4</v>
      </c>
      <c r="Q6" s="146">
        <v>6</v>
      </c>
      <c r="R6" s="147">
        <f>P6*Q6</f>
        <v>24</v>
      </c>
    </row>
    <row r="7" spans="1:18" ht="21.75" customHeight="1" x14ac:dyDescent="0.2">
      <c r="A7" s="78">
        <f t="shared" si="1"/>
        <v>0.94</v>
      </c>
      <c r="B7" s="44" t="s">
        <v>24</v>
      </c>
      <c r="C7" s="84" t="s">
        <v>54</v>
      </c>
      <c r="D7" s="82" t="s">
        <v>110</v>
      </c>
      <c r="E7" s="83"/>
      <c r="F7" s="81">
        <f t="shared" si="0"/>
        <v>0</v>
      </c>
      <c r="I7" s="81">
        <v>0.25</v>
      </c>
      <c r="J7" s="105">
        <f t="shared" si="2"/>
        <v>6.25E-2</v>
      </c>
      <c r="K7" s="14"/>
      <c r="L7" s="47" t="s">
        <v>21</v>
      </c>
      <c r="M7" s="47">
        <v>1</v>
      </c>
      <c r="Q7" s="47"/>
      <c r="R7" s="97"/>
    </row>
    <row r="8" spans="1:18" ht="21.75" customHeight="1" x14ac:dyDescent="0.2">
      <c r="A8" s="78">
        <f t="shared" ref="A8:A13" si="3">ROUND(SUM(J8*$F$2),2)</f>
        <v>3.75</v>
      </c>
      <c r="B8" s="44" t="s">
        <v>22</v>
      </c>
      <c r="C8" s="84" t="s">
        <v>100</v>
      </c>
      <c r="D8" s="82" t="s">
        <v>126</v>
      </c>
      <c r="E8" s="83"/>
      <c r="F8" s="81">
        <f t="shared" si="0"/>
        <v>0</v>
      </c>
      <c r="I8" s="81">
        <v>1</v>
      </c>
      <c r="J8" s="105">
        <f t="shared" si="2"/>
        <v>0.25</v>
      </c>
      <c r="K8" s="14"/>
      <c r="L8" s="47" t="s">
        <v>22</v>
      </c>
      <c r="M8" s="47" t="s">
        <v>26</v>
      </c>
      <c r="Q8" s="47"/>
      <c r="R8" s="95"/>
    </row>
    <row r="9" spans="1:18" ht="21.75" customHeight="1" x14ac:dyDescent="0.2">
      <c r="A9" s="78">
        <f t="shared" si="3"/>
        <v>93.75</v>
      </c>
      <c r="B9" s="44" t="s">
        <v>130</v>
      </c>
      <c r="C9" s="84" t="s">
        <v>56</v>
      </c>
      <c r="D9" s="82" t="s">
        <v>111</v>
      </c>
      <c r="E9" s="83"/>
      <c r="F9" s="81">
        <f t="shared" si="0"/>
        <v>0</v>
      </c>
      <c r="I9" s="81">
        <v>25</v>
      </c>
      <c r="J9" s="105">
        <f t="shared" si="2"/>
        <v>6.25</v>
      </c>
      <c r="K9" s="14"/>
      <c r="L9" s="47" t="s">
        <v>27</v>
      </c>
      <c r="M9" s="47" t="s">
        <v>28</v>
      </c>
      <c r="Q9" s="47"/>
    </row>
    <row r="10" spans="1:18" ht="21.75" customHeight="1" x14ac:dyDescent="0.25">
      <c r="A10" s="78">
        <f t="shared" si="3"/>
        <v>0</v>
      </c>
      <c r="B10" s="44"/>
      <c r="C10" s="149" t="s">
        <v>96</v>
      </c>
      <c r="D10" s="82"/>
      <c r="E10" s="83"/>
      <c r="F10" s="81"/>
      <c r="I10" s="101"/>
      <c r="J10" s="105">
        <f t="shared" si="2"/>
        <v>0</v>
      </c>
      <c r="K10" s="14"/>
      <c r="L10" s="47"/>
      <c r="M10" s="47"/>
      <c r="Q10" s="47"/>
    </row>
    <row r="11" spans="1:18" ht="21.75" customHeight="1" x14ac:dyDescent="0.2">
      <c r="A11" s="78">
        <f t="shared" si="3"/>
        <v>375</v>
      </c>
      <c r="B11" s="44" t="s">
        <v>130</v>
      </c>
      <c r="C11" s="84" t="s">
        <v>57</v>
      </c>
      <c r="D11" s="82" t="s">
        <v>112</v>
      </c>
      <c r="E11" s="83"/>
      <c r="F11" s="81">
        <f t="shared" si="0"/>
        <v>0</v>
      </c>
      <c r="I11" s="101">
        <v>100</v>
      </c>
      <c r="J11" s="105">
        <f t="shared" si="2"/>
        <v>25</v>
      </c>
      <c r="K11" s="14"/>
      <c r="L11" s="48" t="s">
        <v>31</v>
      </c>
      <c r="Q11" s="47"/>
      <c r="R11" s="96"/>
    </row>
    <row r="12" spans="1:18" ht="21.75" customHeight="1" x14ac:dyDescent="0.2">
      <c r="A12" s="78">
        <f t="shared" si="3"/>
        <v>300</v>
      </c>
      <c r="B12" s="44" t="s">
        <v>130</v>
      </c>
      <c r="C12" s="84" t="s">
        <v>58</v>
      </c>
      <c r="D12" s="82"/>
      <c r="E12" s="83"/>
      <c r="F12" s="81"/>
      <c r="I12" s="101">
        <v>80</v>
      </c>
      <c r="J12" s="105">
        <f t="shared" si="2"/>
        <v>20</v>
      </c>
      <c r="K12" s="14"/>
      <c r="L12" s="48"/>
      <c r="Q12" s="47"/>
      <c r="R12" s="96"/>
    </row>
    <row r="13" spans="1:18" ht="21.75" customHeight="1" x14ac:dyDescent="0.2">
      <c r="A13" s="78">
        <f t="shared" si="3"/>
        <v>3.75</v>
      </c>
      <c r="B13" s="44" t="s">
        <v>20</v>
      </c>
      <c r="C13" s="84" t="s">
        <v>55</v>
      </c>
      <c r="D13" s="82"/>
      <c r="E13" s="83"/>
      <c r="F13" s="81">
        <f t="shared" si="0"/>
        <v>0</v>
      </c>
      <c r="I13" s="101">
        <v>1</v>
      </c>
      <c r="J13" s="105">
        <f t="shared" si="2"/>
        <v>0.25</v>
      </c>
      <c r="K13" s="14"/>
      <c r="M13" s="9"/>
      <c r="Q13" s="47"/>
      <c r="R13" s="95"/>
    </row>
    <row r="14" spans="1:18" ht="21.75" customHeight="1" x14ac:dyDescent="0.2">
      <c r="A14" s="78">
        <f t="shared" ref="A14" si="4">ROUND(SUM(J14*$F$2),2)</f>
        <v>3.75</v>
      </c>
      <c r="B14" s="44" t="s">
        <v>20</v>
      </c>
      <c r="C14" s="84" t="s">
        <v>59</v>
      </c>
      <c r="D14" s="82"/>
      <c r="E14" s="83"/>
      <c r="F14" s="81">
        <f t="shared" si="0"/>
        <v>0</v>
      </c>
      <c r="I14" s="101">
        <v>1</v>
      </c>
      <c r="J14" s="105">
        <f t="shared" si="2"/>
        <v>0.25</v>
      </c>
      <c r="K14" s="14"/>
      <c r="Q14" s="47"/>
      <c r="R14" s="97"/>
    </row>
    <row r="15" spans="1:18" ht="21.75" customHeight="1" x14ac:dyDescent="0.2">
      <c r="A15" s="78">
        <f t="shared" ref="A15:A20" si="5">ROUND(SUM(J15*$F$2),2)</f>
        <v>0</v>
      </c>
      <c r="B15" s="44"/>
      <c r="C15" s="84" t="s">
        <v>60</v>
      </c>
      <c r="D15" s="82"/>
      <c r="E15" s="83"/>
      <c r="F15" s="81"/>
      <c r="I15" s="101"/>
      <c r="J15" s="105">
        <f t="shared" si="2"/>
        <v>0</v>
      </c>
      <c r="K15" s="14"/>
      <c r="Q15" s="47"/>
      <c r="R15" s="97"/>
    </row>
    <row r="16" spans="1:18" ht="21.75" customHeight="1" x14ac:dyDescent="0.2">
      <c r="A16" s="78">
        <f t="shared" si="5"/>
        <v>0</v>
      </c>
      <c r="B16" s="44"/>
      <c r="C16" s="84" t="s">
        <v>61</v>
      </c>
      <c r="D16" s="82"/>
      <c r="E16" s="83"/>
      <c r="F16" s="81">
        <f t="shared" si="0"/>
        <v>0</v>
      </c>
      <c r="I16" s="101"/>
      <c r="J16" s="105">
        <f t="shared" si="2"/>
        <v>0</v>
      </c>
      <c r="K16" s="14"/>
      <c r="Q16" s="47"/>
      <c r="R16" s="95"/>
    </row>
    <row r="17" spans="1:18" ht="21.75" customHeight="1" x14ac:dyDescent="0.2">
      <c r="A17" s="78">
        <f t="shared" si="5"/>
        <v>0</v>
      </c>
      <c r="B17" s="44"/>
      <c r="C17" s="84"/>
      <c r="D17" s="82"/>
      <c r="E17" s="83"/>
      <c r="F17" s="81"/>
      <c r="I17" s="101"/>
      <c r="J17" s="105">
        <f t="shared" si="2"/>
        <v>0</v>
      </c>
      <c r="K17" s="14"/>
      <c r="Q17" s="47"/>
      <c r="R17" s="95"/>
    </row>
    <row r="18" spans="1:18" ht="21.75" customHeight="1" x14ac:dyDescent="0.2">
      <c r="A18" s="78">
        <f t="shared" si="5"/>
        <v>0</v>
      </c>
      <c r="B18" s="44"/>
      <c r="C18" s="84"/>
      <c r="D18" s="82"/>
      <c r="E18" s="83"/>
      <c r="F18" s="81">
        <f t="shared" si="0"/>
        <v>0</v>
      </c>
      <c r="I18" s="101"/>
      <c r="J18" s="105">
        <f t="shared" si="2"/>
        <v>0</v>
      </c>
      <c r="K18" s="14"/>
      <c r="Q18" s="47"/>
      <c r="R18" s="95"/>
    </row>
    <row r="19" spans="1:18" ht="21.75" customHeight="1" x14ac:dyDescent="0.2">
      <c r="A19" s="78">
        <f t="shared" si="5"/>
        <v>0</v>
      </c>
      <c r="B19" s="44"/>
      <c r="C19" s="84"/>
      <c r="D19" s="82"/>
      <c r="E19" s="83"/>
      <c r="F19" s="81">
        <f t="shared" si="0"/>
        <v>0</v>
      </c>
      <c r="I19" s="101"/>
      <c r="J19" s="105">
        <f t="shared" si="2"/>
        <v>0</v>
      </c>
      <c r="K19" s="14"/>
      <c r="Q19" s="47"/>
      <c r="R19" s="97"/>
    </row>
    <row r="20" spans="1:18" ht="21.75" customHeight="1" x14ac:dyDescent="0.2">
      <c r="A20" s="78">
        <f t="shared" si="5"/>
        <v>0</v>
      </c>
      <c r="B20" s="44"/>
      <c r="C20" s="84"/>
      <c r="D20" s="82"/>
      <c r="E20" s="83"/>
      <c r="F20" s="81">
        <f t="shared" si="0"/>
        <v>0</v>
      </c>
      <c r="I20" s="101"/>
      <c r="J20" s="105">
        <f t="shared" si="2"/>
        <v>0</v>
      </c>
      <c r="K20" s="14"/>
      <c r="R20" s="97"/>
    </row>
    <row r="21" spans="1:18" ht="14.25" x14ac:dyDescent="0.2">
      <c r="A21" s="78"/>
      <c r="B21" s="44"/>
      <c r="C21" s="86"/>
      <c r="D21" s="87"/>
      <c r="E21" s="83"/>
      <c r="F21" s="88"/>
      <c r="I21" s="103"/>
      <c r="J21" s="105">
        <f t="shared" si="2"/>
        <v>0</v>
      </c>
      <c r="R21" s="97"/>
    </row>
    <row r="22" spans="1:18" s="3" customFormat="1" ht="22.5" customHeight="1" x14ac:dyDescent="0.2">
      <c r="A22" s="112" t="s">
        <v>51</v>
      </c>
      <c r="B22" s="72"/>
      <c r="C22" s="72"/>
      <c r="D22" s="73"/>
      <c r="E22" s="73"/>
      <c r="F22" s="74"/>
      <c r="G22"/>
      <c r="H22"/>
      <c r="L22" s="32"/>
      <c r="R22" s="95"/>
    </row>
    <row r="23" spans="1:18" ht="16.5" customHeight="1" x14ac:dyDescent="0.2">
      <c r="A23" s="224" t="s">
        <v>131</v>
      </c>
      <c r="B23" s="225"/>
      <c r="C23" s="225"/>
      <c r="D23" s="225"/>
      <c r="E23" s="225"/>
      <c r="F23" s="226"/>
      <c r="R23" s="95"/>
    </row>
    <row r="24" spans="1:18" ht="16.5" customHeight="1" x14ac:dyDescent="0.2">
      <c r="A24" s="224" t="s">
        <v>85</v>
      </c>
      <c r="B24" s="225"/>
      <c r="C24" s="225"/>
      <c r="D24" s="225"/>
      <c r="E24" s="225"/>
      <c r="F24" s="226"/>
    </row>
    <row r="25" spans="1:18" ht="16.5" customHeight="1" x14ac:dyDescent="0.2">
      <c r="A25" s="224" t="s">
        <v>132</v>
      </c>
      <c r="B25" s="225"/>
      <c r="C25" s="225"/>
      <c r="D25" s="225"/>
      <c r="E25" s="225"/>
      <c r="F25" s="226"/>
      <c r="R25" s="95"/>
    </row>
    <row r="26" spans="1:18" ht="16.5" customHeight="1" x14ac:dyDescent="0.2">
      <c r="A26" s="224" t="s">
        <v>86</v>
      </c>
      <c r="B26" s="225"/>
      <c r="C26" s="225"/>
      <c r="D26" s="225"/>
      <c r="E26" s="225"/>
      <c r="F26" s="226"/>
      <c r="R26" s="97"/>
    </row>
    <row r="27" spans="1:18" s="3" customFormat="1" ht="15.75" customHeight="1" x14ac:dyDescent="0.2">
      <c r="A27" s="224" t="s">
        <v>87</v>
      </c>
      <c r="B27" s="234"/>
      <c r="C27" s="234"/>
      <c r="D27" s="234"/>
      <c r="E27" s="234"/>
      <c r="F27" s="235"/>
      <c r="G27"/>
      <c r="H27"/>
    </row>
    <row r="28" spans="1:18" s="3" customFormat="1" ht="15.75" customHeight="1" x14ac:dyDescent="0.2">
      <c r="A28" s="141"/>
      <c r="B28" s="142"/>
      <c r="C28" s="142"/>
      <c r="D28" s="142"/>
      <c r="E28" s="142"/>
      <c r="F28" s="143"/>
      <c r="G28"/>
      <c r="H28"/>
    </row>
    <row r="29" spans="1:18" s="3" customFormat="1" ht="15.75" customHeight="1" x14ac:dyDescent="0.2">
      <c r="A29" s="224"/>
      <c r="B29" s="225"/>
      <c r="C29" s="225"/>
      <c r="D29" s="225"/>
      <c r="E29" s="225"/>
      <c r="F29" s="226"/>
      <c r="G29"/>
      <c r="H29"/>
      <c r="J29" s="12"/>
      <c r="K29" s="12"/>
      <c r="L29" s="12"/>
      <c r="M29" s="12"/>
      <c r="N29" s="12"/>
      <c r="O29" s="12"/>
      <c r="P29" s="12"/>
      <c r="Q29" s="12"/>
      <c r="R29" s="12"/>
    </row>
    <row r="30" spans="1:18" s="3" customFormat="1" ht="16.5" customHeight="1" x14ac:dyDescent="0.2">
      <c r="A30" s="227" t="s">
        <v>63</v>
      </c>
      <c r="B30" s="228"/>
      <c r="C30" s="228"/>
      <c r="D30" s="228"/>
      <c r="E30" s="228"/>
      <c r="F30" s="229"/>
      <c r="G30"/>
      <c r="H30"/>
    </row>
    <row r="31" spans="1:18" ht="16.5" customHeight="1" x14ac:dyDescent="0.2"/>
    <row r="32" spans="1:18" x14ac:dyDescent="0.2">
      <c r="E32"/>
      <c r="I32"/>
      <c r="J32" s="3"/>
    </row>
    <row r="33" spans="5:12" x14ac:dyDescent="0.2">
      <c r="I33"/>
    </row>
    <row r="34" spans="5:12" x14ac:dyDescent="0.2">
      <c r="E34"/>
      <c r="I34"/>
    </row>
    <row r="35" spans="5:12" x14ac:dyDescent="0.2">
      <c r="E35"/>
      <c r="I35"/>
    </row>
    <row r="37" spans="5:12" ht="14.25" x14ac:dyDescent="0.2">
      <c r="E37"/>
      <c r="I37"/>
      <c r="L37" s="49"/>
    </row>
    <row r="38" spans="5:12" ht="14.25" x14ac:dyDescent="0.2">
      <c r="E38"/>
      <c r="I38"/>
      <c r="L38" s="49"/>
    </row>
  </sheetData>
  <mergeCells count="9">
    <mergeCell ref="A29:F29"/>
    <mergeCell ref="A30:F30"/>
    <mergeCell ref="I1:J1"/>
    <mergeCell ref="L2:M3"/>
    <mergeCell ref="A23:F23"/>
    <mergeCell ref="A27:F27"/>
    <mergeCell ref="A24:F24"/>
    <mergeCell ref="A25:F25"/>
    <mergeCell ref="A26:F26"/>
  </mergeCells>
  <phoneticPr fontId="0" type="noConversion"/>
  <pageMargins left="0.63" right="0.3" top="0.39" bottom="0.36" header="0.24" footer="0.2"/>
  <pageSetup paperSize="9" scale="90" fitToHeight="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R37"/>
  <sheetViews>
    <sheetView showZeros="0" workbookViewId="0">
      <selection activeCell="D7" sqref="D7"/>
    </sheetView>
  </sheetViews>
  <sheetFormatPr baseColWidth="10" defaultColWidth="11.42578125" defaultRowHeight="12.75" outlineLevelCol="1" x14ac:dyDescent="0.2"/>
  <cols>
    <col min="1" max="1" width="10" customWidth="1"/>
    <col min="2" max="2" width="10.140625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2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0"/>
      <c r="B1" s="7"/>
      <c r="C1" s="7"/>
      <c r="D1" s="7"/>
      <c r="E1" s="33" t="s">
        <v>18</v>
      </c>
      <c r="F1" s="34">
        <f>SUM(Menu!B3)</f>
        <v>42509</v>
      </c>
      <c r="G1" s="1"/>
      <c r="I1" s="230" t="s">
        <v>5</v>
      </c>
      <c r="J1" s="231"/>
      <c r="M1" s="9"/>
    </row>
    <row r="2" spans="1:18" s="2" customFormat="1" ht="23.25" customHeight="1" x14ac:dyDescent="0.2">
      <c r="A2" s="41" t="str">
        <f>Menu!B7</f>
        <v>Saibling an Kräutersauce</v>
      </c>
      <c r="B2" s="42"/>
      <c r="C2" s="42"/>
      <c r="D2" s="40"/>
      <c r="E2" s="35" t="s">
        <v>19</v>
      </c>
      <c r="F2" s="36">
        <f>Menu!B17</f>
        <v>15</v>
      </c>
      <c r="I2" s="37">
        <v>4</v>
      </c>
      <c r="J2" s="24" t="s">
        <v>2</v>
      </c>
      <c r="L2" s="232" t="s">
        <v>23</v>
      </c>
      <c r="M2" s="233"/>
      <c r="N2"/>
      <c r="O2"/>
    </row>
    <row r="3" spans="1:18" s="9" customFormat="1" ht="21" customHeight="1" x14ac:dyDescent="0.2">
      <c r="A3" s="11" t="s">
        <v>1</v>
      </c>
      <c r="B3" s="144" t="s">
        <v>0</v>
      </c>
      <c r="C3" s="260" t="s">
        <v>129</v>
      </c>
      <c r="D3" s="38" t="s">
        <v>8</v>
      </c>
      <c r="E3" s="25" t="s">
        <v>6</v>
      </c>
      <c r="F3" s="8" t="s">
        <v>7</v>
      </c>
      <c r="I3" s="25" t="s">
        <v>9</v>
      </c>
      <c r="J3" s="10" t="s">
        <v>3</v>
      </c>
      <c r="L3" s="233"/>
      <c r="M3" s="233"/>
      <c r="N3"/>
      <c r="O3"/>
    </row>
    <row r="4" spans="1:18" ht="21.75" customHeight="1" x14ac:dyDescent="0.25">
      <c r="A4" s="78">
        <f t="shared" ref="A4:A18" si="0">ROUND(SUM(J4*$F$2),2)</f>
        <v>0</v>
      </c>
      <c r="B4" s="43"/>
      <c r="C4" s="150" t="s">
        <v>92</v>
      </c>
      <c r="D4" s="79"/>
      <c r="E4" s="80"/>
      <c r="F4" s="78">
        <f t="shared" ref="F4:F18" si="1">SUM(E4*A4)</f>
        <v>0</v>
      </c>
      <c r="G4" s="99"/>
      <c r="H4" s="99"/>
      <c r="I4" s="100"/>
      <c r="J4" s="106">
        <f t="shared" ref="J4:J17" si="2">I4/$I$2</f>
        <v>0</v>
      </c>
      <c r="K4" s="14"/>
      <c r="L4" s="47" t="s">
        <v>24</v>
      </c>
      <c r="M4" s="47">
        <v>0.25</v>
      </c>
      <c r="N4" s="46"/>
      <c r="P4" s="46"/>
      <c r="Q4" s="47"/>
      <c r="R4" s="47"/>
    </row>
    <row r="5" spans="1:18" ht="21.75" customHeight="1" x14ac:dyDescent="0.2">
      <c r="A5" s="78">
        <f t="shared" si="0"/>
        <v>15</v>
      </c>
      <c r="B5" s="44" t="s">
        <v>66</v>
      </c>
      <c r="C5" s="99" t="s">
        <v>67</v>
      </c>
      <c r="D5" s="82"/>
      <c r="E5" s="83"/>
      <c r="F5" s="81">
        <f t="shared" si="1"/>
        <v>0</v>
      </c>
      <c r="G5" s="99"/>
      <c r="H5" s="99"/>
      <c r="I5" s="101">
        <v>4</v>
      </c>
      <c r="J5" s="107">
        <f t="shared" si="2"/>
        <v>1</v>
      </c>
      <c r="K5" s="14"/>
      <c r="L5" s="47" t="s">
        <v>32</v>
      </c>
      <c r="M5" s="47">
        <v>1.25</v>
      </c>
      <c r="N5" s="46"/>
      <c r="P5" s="46"/>
      <c r="Q5" s="47"/>
      <c r="R5" s="47"/>
    </row>
    <row r="6" spans="1:18" ht="21.75" customHeight="1" x14ac:dyDescent="0.2">
      <c r="A6" s="78">
        <f t="shared" si="0"/>
        <v>0</v>
      </c>
      <c r="B6" s="44"/>
      <c r="C6" s="84" t="s">
        <v>55</v>
      </c>
      <c r="D6" s="82"/>
      <c r="E6" s="83"/>
      <c r="F6" s="81">
        <f>SUM(E6*A6)</f>
        <v>0</v>
      </c>
      <c r="G6" s="99"/>
      <c r="H6" s="99"/>
      <c r="I6" s="101"/>
      <c r="J6" s="107">
        <f t="shared" si="2"/>
        <v>0</v>
      </c>
      <c r="K6" s="14"/>
      <c r="L6" s="47" t="s">
        <v>20</v>
      </c>
      <c r="M6" s="47" t="s">
        <v>25</v>
      </c>
      <c r="N6" s="46"/>
      <c r="P6" s="46"/>
      <c r="Q6" s="47"/>
      <c r="R6" s="47"/>
    </row>
    <row r="7" spans="1:18" ht="21.75" customHeight="1" x14ac:dyDescent="0.2">
      <c r="A7" s="78">
        <f t="shared" si="0"/>
        <v>0</v>
      </c>
      <c r="B7" s="44"/>
      <c r="C7" s="84" t="s">
        <v>68</v>
      </c>
      <c r="D7" s="82"/>
      <c r="E7" s="83"/>
      <c r="F7" s="81">
        <f>SUM(E7*A7)</f>
        <v>0</v>
      </c>
      <c r="G7" s="99"/>
      <c r="H7" s="99"/>
      <c r="I7" s="101"/>
      <c r="J7" s="107">
        <f t="shared" si="2"/>
        <v>0</v>
      </c>
      <c r="K7" s="14"/>
      <c r="L7" s="47" t="s">
        <v>33</v>
      </c>
      <c r="M7" s="47" t="s">
        <v>30</v>
      </c>
      <c r="Q7" s="47"/>
    </row>
    <row r="8" spans="1:18" ht="21.75" customHeight="1" x14ac:dyDescent="0.2">
      <c r="A8" s="78">
        <f t="shared" si="0"/>
        <v>3.75</v>
      </c>
      <c r="B8" s="44" t="s">
        <v>66</v>
      </c>
      <c r="C8" s="84" t="s">
        <v>69</v>
      </c>
      <c r="D8" s="82" t="s">
        <v>118</v>
      </c>
      <c r="E8" s="83"/>
      <c r="F8" s="81">
        <f>SUM(E8*A8)</f>
        <v>0</v>
      </c>
      <c r="G8" s="99"/>
      <c r="H8" s="99"/>
      <c r="I8" s="101">
        <v>1</v>
      </c>
      <c r="J8" s="107">
        <f t="shared" si="2"/>
        <v>0.25</v>
      </c>
      <c r="K8" s="14"/>
      <c r="L8" s="47" t="s">
        <v>21</v>
      </c>
      <c r="M8" s="47">
        <v>1</v>
      </c>
      <c r="Q8" s="47"/>
    </row>
    <row r="9" spans="1:18" ht="21.75" customHeight="1" x14ac:dyDescent="0.2">
      <c r="A9" s="78">
        <f t="shared" si="0"/>
        <v>3.75</v>
      </c>
      <c r="B9" s="44" t="s">
        <v>20</v>
      </c>
      <c r="C9" s="84" t="s">
        <v>36</v>
      </c>
      <c r="D9" s="82"/>
      <c r="E9" s="83"/>
      <c r="F9" s="81">
        <f t="shared" si="1"/>
        <v>0</v>
      </c>
      <c r="G9" s="99"/>
      <c r="H9" s="99"/>
      <c r="I9" s="101">
        <v>1</v>
      </c>
      <c r="J9" s="107">
        <f t="shared" si="2"/>
        <v>0.25</v>
      </c>
      <c r="K9" s="14"/>
      <c r="L9" s="47" t="s">
        <v>22</v>
      </c>
      <c r="M9" s="47" t="s">
        <v>26</v>
      </c>
      <c r="Q9" s="47"/>
    </row>
    <row r="10" spans="1:18" ht="21.75" customHeight="1" x14ac:dyDescent="0.2">
      <c r="A10" s="78">
        <f t="shared" si="0"/>
        <v>0.75</v>
      </c>
      <c r="B10" s="44" t="s">
        <v>32</v>
      </c>
      <c r="C10" s="84" t="s">
        <v>70</v>
      </c>
      <c r="D10" s="82" t="s">
        <v>114</v>
      </c>
      <c r="E10" s="83"/>
      <c r="F10" s="81"/>
      <c r="G10" s="99"/>
      <c r="H10" s="99"/>
      <c r="I10" s="101">
        <v>0.2</v>
      </c>
      <c r="J10" s="107">
        <f t="shared" si="2"/>
        <v>0.05</v>
      </c>
      <c r="K10" s="14"/>
      <c r="L10" s="47"/>
      <c r="M10" s="47"/>
      <c r="Q10" s="47"/>
    </row>
    <row r="11" spans="1:18" ht="21.75" customHeight="1" x14ac:dyDescent="0.2">
      <c r="A11" s="78">
        <f t="shared" si="0"/>
        <v>375</v>
      </c>
      <c r="B11" s="44" t="s">
        <v>130</v>
      </c>
      <c r="C11" s="84" t="s">
        <v>35</v>
      </c>
      <c r="D11" s="82" t="s">
        <v>115</v>
      </c>
      <c r="E11" s="83"/>
      <c r="F11" s="81">
        <f t="shared" si="1"/>
        <v>0</v>
      </c>
      <c r="G11" s="99"/>
      <c r="H11" s="99"/>
      <c r="I11" s="222">
        <v>100</v>
      </c>
      <c r="J11" s="107">
        <f t="shared" si="2"/>
        <v>25</v>
      </c>
      <c r="K11" s="14"/>
      <c r="L11" s="47" t="s">
        <v>27</v>
      </c>
      <c r="M11" s="47" t="s">
        <v>28</v>
      </c>
      <c r="Q11" s="47"/>
    </row>
    <row r="12" spans="1:18" ht="33" customHeight="1" x14ac:dyDescent="0.2">
      <c r="A12" s="78">
        <f t="shared" si="0"/>
        <v>11.25</v>
      </c>
      <c r="B12" s="44" t="s">
        <v>20</v>
      </c>
      <c r="C12" s="84" t="s">
        <v>71</v>
      </c>
      <c r="D12" s="82" t="s">
        <v>116</v>
      </c>
      <c r="E12" s="83"/>
      <c r="F12" s="81">
        <f t="shared" si="1"/>
        <v>0</v>
      </c>
      <c r="G12" s="99"/>
      <c r="H12" s="99"/>
      <c r="I12" s="101">
        <v>3</v>
      </c>
      <c r="J12" s="107">
        <f t="shared" si="2"/>
        <v>0.75</v>
      </c>
      <c r="K12" s="14"/>
      <c r="L12" s="48" t="s">
        <v>31</v>
      </c>
      <c r="Q12" s="47"/>
    </row>
    <row r="13" spans="1:18" ht="15" x14ac:dyDescent="0.2">
      <c r="A13" s="78">
        <f t="shared" si="0"/>
        <v>0</v>
      </c>
      <c r="B13" s="44"/>
      <c r="C13" s="84"/>
      <c r="D13" s="82"/>
      <c r="E13" s="83"/>
      <c r="F13" s="81">
        <f t="shared" si="1"/>
        <v>0</v>
      </c>
      <c r="G13" s="99"/>
      <c r="H13" s="99"/>
      <c r="I13" s="101"/>
      <c r="J13" s="107">
        <f t="shared" si="2"/>
        <v>0</v>
      </c>
      <c r="K13" s="14"/>
      <c r="M13" s="9"/>
      <c r="Q13" s="47"/>
    </row>
    <row r="14" spans="1:18" ht="15" x14ac:dyDescent="0.2">
      <c r="A14" s="78">
        <f t="shared" si="0"/>
        <v>7.5</v>
      </c>
      <c r="B14" s="134" t="s">
        <v>66</v>
      </c>
      <c r="C14" s="130" t="s">
        <v>72</v>
      </c>
      <c r="D14" s="98" t="s">
        <v>117</v>
      </c>
      <c r="E14" s="135"/>
      <c r="F14" s="85">
        <f t="shared" si="1"/>
        <v>0</v>
      </c>
      <c r="G14" s="99"/>
      <c r="H14" s="99"/>
      <c r="I14" s="102">
        <v>2</v>
      </c>
      <c r="J14" s="136">
        <f t="shared" si="2"/>
        <v>0.5</v>
      </c>
      <c r="K14" s="14"/>
      <c r="M14" s="9"/>
      <c r="Q14" s="47"/>
    </row>
    <row r="15" spans="1:18" ht="15" x14ac:dyDescent="0.2">
      <c r="A15" s="157">
        <f t="shared" si="0"/>
        <v>7.5</v>
      </c>
      <c r="B15" s="134" t="s">
        <v>20</v>
      </c>
      <c r="C15" s="130" t="s">
        <v>36</v>
      </c>
      <c r="D15" s="98"/>
      <c r="E15" s="135"/>
      <c r="F15" s="85">
        <f t="shared" si="1"/>
        <v>0</v>
      </c>
      <c r="G15" s="99"/>
      <c r="H15" s="99"/>
      <c r="I15" s="102">
        <v>2</v>
      </c>
      <c r="J15" s="136">
        <f t="shared" si="2"/>
        <v>0.5</v>
      </c>
      <c r="K15" s="14"/>
      <c r="M15" s="9"/>
      <c r="Q15" s="47"/>
    </row>
    <row r="16" spans="1:18" ht="15" x14ac:dyDescent="0.2">
      <c r="A16" s="157"/>
      <c r="B16" s="134"/>
      <c r="C16" s="130"/>
      <c r="D16" s="98"/>
      <c r="E16" s="135"/>
      <c r="F16" s="85"/>
      <c r="G16" s="99"/>
      <c r="H16" s="99"/>
      <c r="I16" s="102"/>
      <c r="J16" s="136"/>
      <c r="K16" s="14"/>
      <c r="M16" s="9"/>
      <c r="Q16" s="47"/>
    </row>
    <row r="17" spans="1:17" ht="15" x14ac:dyDescent="0.25">
      <c r="A17" s="157">
        <f t="shared" si="0"/>
        <v>0.75</v>
      </c>
      <c r="B17" s="134" t="s">
        <v>24</v>
      </c>
      <c r="C17" s="130" t="s">
        <v>88</v>
      </c>
      <c r="D17" s="98"/>
      <c r="E17" s="135"/>
      <c r="F17" s="85"/>
      <c r="G17" s="99"/>
      <c r="H17" s="99"/>
      <c r="I17" s="102">
        <v>0.2</v>
      </c>
      <c r="J17" s="136">
        <f t="shared" si="2"/>
        <v>0.05</v>
      </c>
      <c r="K17" s="14"/>
      <c r="M17" s="9"/>
      <c r="Q17" s="47"/>
    </row>
    <row r="18" spans="1:17" ht="21.75" customHeight="1" x14ac:dyDescent="0.2">
      <c r="A18" s="153">
        <f t="shared" si="0"/>
        <v>0</v>
      </c>
      <c r="B18" s="53"/>
      <c r="C18" s="86"/>
      <c r="D18" s="87"/>
      <c r="E18" s="111"/>
      <c r="F18" s="88">
        <f t="shared" si="1"/>
        <v>0</v>
      </c>
      <c r="G18" s="99"/>
      <c r="H18" s="99"/>
      <c r="I18" s="103"/>
      <c r="J18" s="108"/>
    </row>
    <row r="19" spans="1:17" s="137" customFormat="1" ht="22.5" customHeight="1" x14ac:dyDescent="0.2">
      <c r="A19" s="245" t="s">
        <v>64</v>
      </c>
      <c r="B19" s="246"/>
      <c r="C19" s="246"/>
      <c r="D19" s="246"/>
      <c r="E19" s="246"/>
      <c r="F19" s="247"/>
      <c r="G19" s="27"/>
      <c r="H19" s="27"/>
      <c r="L19" s="138"/>
      <c r="P19" s="139"/>
    </row>
    <row r="20" spans="1:17" s="27" customFormat="1" ht="18" customHeight="1" x14ac:dyDescent="0.2">
      <c r="A20" s="239" t="s">
        <v>102</v>
      </c>
      <c r="B20" s="240"/>
      <c r="C20" s="240"/>
      <c r="D20" s="240"/>
      <c r="E20" s="240"/>
      <c r="F20" s="241"/>
      <c r="L20" s="140"/>
    </row>
    <row r="21" spans="1:17" s="27" customFormat="1" ht="27.75" customHeight="1" x14ac:dyDescent="0.2">
      <c r="A21" s="239" t="s">
        <v>98</v>
      </c>
      <c r="B21" s="240"/>
      <c r="C21" s="240"/>
      <c r="D21" s="240"/>
      <c r="E21" s="240"/>
      <c r="F21" s="241"/>
      <c r="L21" s="140"/>
    </row>
    <row r="22" spans="1:17" s="27" customFormat="1" ht="18" customHeight="1" x14ac:dyDescent="0.2">
      <c r="A22" s="239" t="s">
        <v>81</v>
      </c>
      <c r="B22" s="240"/>
      <c r="C22" s="240"/>
      <c r="D22" s="240"/>
      <c r="E22" s="240"/>
      <c r="F22" s="241"/>
      <c r="L22" s="140"/>
    </row>
    <row r="23" spans="1:17" s="27" customFormat="1" ht="28.5" customHeight="1" x14ac:dyDescent="0.2">
      <c r="A23" s="239" t="s">
        <v>101</v>
      </c>
      <c r="B23" s="240"/>
      <c r="C23" s="240"/>
      <c r="D23" s="240"/>
      <c r="E23" s="240"/>
      <c r="F23" s="241"/>
      <c r="L23" s="140"/>
    </row>
    <row r="24" spans="1:17" s="27" customFormat="1" ht="18" customHeight="1" x14ac:dyDescent="0.2">
      <c r="A24" s="239" t="s">
        <v>82</v>
      </c>
      <c r="B24" s="240"/>
      <c r="C24" s="240"/>
      <c r="D24" s="240"/>
      <c r="E24" s="240"/>
      <c r="F24" s="241"/>
      <c r="L24" s="140"/>
    </row>
    <row r="25" spans="1:17" s="137" customFormat="1" ht="18" customHeight="1" x14ac:dyDescent="0.2">
      <c r="A25" s="242" t="s">
        <v>83</v>
      </c>
      <c r="B25" s="243"/>
      <c r="C25" s="243"/>
      <c r="D25" s="243"/>
      <c r="E25" s="243"/>
      <c r="F25" s="244"/>
      <c r="G25" s="27"/>
      <c r="H25" s="27"/>
    </row>
    <row r="26" spans="1:17" s="27" customFormat="1" ht="18" customHeight="1" x14ac:dyDescent="0.2">
      <c r="A26" s="239" t="s">
        <v>84</v>
      </c>
      <c r="B26" s="240"/>
      <c r="C26" s="240"/>
      <c r="D26" s="240"/>
      <c r="E26" s="240"/>
      <c r="F26" s="241"/>
      <c r="I26" s="137"/>
      <c r="J26" s="137"/>
      <c r="K26" s="137"/>
      <c r="L26" s="137"/>
    </row>
    <row r="27" spans="1:17" s="27" customFormat="1" ht="18" customHeight="1" x14ac:dyDescent="0.2">
      <c r="A27" s="154"/>
      <c r="B27" s="155"/>
      <c r="C27" s="155"/>
      <c r="D27" s="155"/>
      <c r="E27" s="155"/>
      <c r="F27" s="156"/>
      <c r="I27" s="137"/>
      <c r="J27" s="137"/>
      <c r="K27" s="137"/>
      <c r="L27" s="137"/>
    </row>
    <row r="28" spans="1:17" s="27" customFormat="1" ht="18" customHeight="1" x14ac:dyDescent="0.2">
      <c r="A28" s="154"/>
      <c r="B28" s="155"/>
      <c r="C28" s="155"/>
      <c r="D28" s="155"/>
      <c r="E28" s="155"/>
      <c r="F28" s="156"/>
      <c r="I28" s="137"/>
      <c r="J28" s="137"/>
      <c r="K28" s="137"/>
      <c r="L28" s="137"/>
    </row>
    <row r="29" spans="1:17" s="27" customFormat="1" ht="18" customHeight="1" x14ac:dyDescent="0.2">
      <c r="A29" s="154"/>
      <c r="B29" s="155"/>
      <c r="C29" s="155"/>
      <c r="D29" s="155"/>
      <c r="E29" s="155"/>
      <c r="F29" s="156"/>
      <c r="I29" s="137"/>
      <c r="J29" s="137"/>
      <c r="K29" s="137"/>
      <c r="L29" s="137"/>
    </row>
    <row r="30" spans="1:17" s="27" customFormat="1" ht="18" customHeight="1" x14ac:dyDescent="0.2">
      <c r="A30" s="236" t="s">
        <v>65</v>
      </c>
      <c r="B30" s="237"/>
      <c r="C30" s="237"/>
      <c r="D30" s="237"/>
      <c r="E30" s="237"/>
      <c r="F30" s="238"/>
      <c r="I30" s="137"/>
      <c r="J30" s="137"/>
      <c r="K30" s="137"/>
      <c r="L30" s="137"/>
    </row>
    <row r="31" spans="1:17" x14ac:dyDescent="0.2">
      <c r="E31"/>
      <c r="I31"/>
      <c r="J31" s="3"/>
    </row>
    <row r="32" spans="1:17" x14ac:dyDescent="0.2">
      <c r="I32"/>
    </row>
    <row r="33" spans="5:12" x14ac:dyDescent="0.2">
      <c r="I33"/>
    </row>
    <row r="34" spans="5:12" x14ac:dyDescent="0.2">
      <c r="I34"/>
    </row>
    <row r="36" spans="5:12" ht="14.25" x14ac:dyDescent="0.2">
      <c r="E36"/>
      <c r="I36"/>
      <c r="L36" s="49"/>
    </row>
    <row r="37" spans="5:12" ht="14.25" x14ac:dyDescent="0.2">
      <c r="E37"/>
      <c r="I37"/>
      <c r="L37" s="49"/>
    </row>
  </sheetData>
  <mergeCells count="11">
    <mergeCell ref="A30:F30"/>
    <mergeCell ref="A26:F26"/>
    <mergeCell ref="I1:J1"/>
    <mergeCell ref="L2:M3"/>
    <mergeCell ref="A20:F20"/>
    <mergeCell ref="A21:F21"/>
    <mergeCell ref="A25:F25"/>
    <mergeCell ref="A24:F24"/>
    <mergeCell ref="A23:F23"/>
    <mergeCell ref="A22:F22"/>
    <mergeCell ref="A19:F19"/>
  </mergeCells>
  <phoneticPr fontId="0" type="noConversion"/>
  <pageMargins left="0.63" right="0.22" top="0.39" bottom="0.43" header="0.24" footer="0.2"/>
  <pageSetup paperSize="9" scale="9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7"/>
  <sheetViews>
    <sheetView showZeros="0" topLeftCell="A7" workbookViewId="0">
      <selection activeCell="C32" sqref="C32"/>
    </sheetView>
  </sheetViews>
  <sheetFormatPr baseColWidth="10" defaultColWidth="11.42578125" defaultRowHeight="12.75" outlineLevelCol="1" x14ac:dyDescent="0.2"/>
  <cols>
    <col min="1" max="1" width="10" customWidth="1"/>
    <col min="2" max="2" width="10.140625" customWidth="1"/>
    <col min="3" max="3" width="32" customWidth="1"/>
    <col min="4" max="4" width="14.14062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2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114"/>
      <c r="B1" s="114"/>
      <c r="C1" s="114"/>
      <c r="D1" s="114"/>
      <c r="E1" s="115" t="s">
        <v>18</v>
      </c>
      <c r="F1" s="34">
        <f>SUM(Menu!B3)</f>
        <v>42509</v>
      </c>
      <c r="G1" s="116"/>
      <c r="H1" s="4"/>
      <c r="I1" s="248" t="s">
        <v>5</v>
      </c>
      <c r="J1" s="249"/>
      <c r="M1" s="9"/>
    </row>
    <row r="2" spans="1:18" s="2" customFormat="1" ht="26.25" customHeight="1" x14ac:dyDescent="0.2">
      <c r="A2" s="41" t="str">
        <f>Menu!B10</f>
        <v>Raffinierte Pouletplätzli</v>
      </c>
      <c r="B2" s="117"/>
      <c r="C2" s="117"/>
      <c r="D2" s="118"/>
      <c r="E2" s="119" t="s">
        <v>19</v>
      </c>
      <c r="F2" s="120">
        <f>Menu!B17</f>
        <v>15</v>
      </c>
      <c r="G2" s="121"/>
      <c r="H2" s="121"/>
      <c r="I2" s="37">
        <v>4</v>
      </c>
      <c r="J2" s="122" t="s">
        <v>2</v>
      </c>
      <c r="L2" s="232" t="s">
        <v>23</v>
      </c>
      <c r="M2" s="233"/>
      <c r="N2"/>
      <c r="O2"/>
      <c r="P2" s="4"/>
    </row>
    <row r="3" spans="1:18" s="9" customFormat="1" ht="21" customHeight="1" x14ac:dyDescent="0.2">
      <c r="A3" s="123" t="s">
        <v>1</v>
      </c>
      <c r="B3" s="144" t="s">
        <v>0</v>
      </c>
      <c r="C3" s="260" t="s">
        <v>133</v>
      </c>
      <c r="D3" s="124" t="s">
        <v>8</v>
      </c>
      <c r="E3" s="125" t="s">
        <v>6</v>
      </c>
      <c r="F3" s="126" t="s">
        <v>7</v>
      </c>
      <c r="G3" s="4"/>
      <c r="H3" s="4"/>
      <c r="I3" s="125" t="s">
        <v>9</v>
      </c>
      <c r="J3" s="127" t="s">
        <v>3</v>
      </c>
      <c r="L3" s="233"/>
      <c r="M3" s="233"/>
      <c r="N3"/>
      <c r="O3"/>
      <c r="P3" s="4"/>
    </row>
    <row r="4" spans="1:18" ht="25.5" customHeight="1" x14ac:dyDescent="0.2">
      <c r="A4" s="158">
        <f>J4*$F$2</f>
        <v>0</v>
      </c>
      <c r="B4" s="159"/>
      <c r="C4" s="185" t="s">
        <v>62</v>
      </c>
      <c r="D4" s="160"/>
      <c r="E4" s="161"/>
      <c r="F4" s="162">
        <f t="shared" ref="F4:F6" si="0">SUM(E4*A4)</f>
        <v>0</v>
      </c>
      <c r="G4" s="49"/>
      <c r="H4" s="49"/>
      <c r="I4" s="184"/>
      <c r="J4" s="163">
        <f t="shared" ref="J4:J20" si="1">I4/$I$2</f>
        <v>0</v>
      </c>
      <c r="K4" s="14"/>
      <c r="L4" s="47" t="s">
        <v>24</v>
      </c>
      <c r="M4" s="47">
        <v>0.25</v>
      </c>
      <c r="N4" s="46"/>
      <c r="P4" s="4"/>
      <c r="Q4" s="47"/>
      <c r="R4" s="47"/>
    </row>
    <row r="5" spans="1:18" ht="21.75" customHeight="1" x14ac:dyDescent="0.2">
      <c r="A5" s="158">
        <f t="shared" ref="A5:A20" si="2">J5*$F$2</f>
        <v>15</v>
      </c>
      <c r="B5" s="164" t="s">
        <v>22</v>
      </c>
      <c r="C5" s="165" t="s">
        <v>103</v>
      </c>
      <c r="D5" s="166"/>
      <c r="E5" s="167"/>
      <c r="F5" s="168"/>
      <c r="G5" s="49"/>
      <c r="H5" s="49"/>
      <c r="I5" s="169">
        <v>4</v>
      </c>
      <c r="J5" s="163">
        <f t="shared" si="1"/>
        <v>1</v>
      </c>
      <c r="K5" s="14"/>
      <c r="L5" s="47" t="s">
        <v>32</v>
      </c>
      <c r="M5" s="47">
        <v>1.25</v>
      </c>
      <c r="N5" s="46"/>
      <c r="P5" s="4"/>
      <c r="Q5" s="47"/>
      <c r="R5" s="47"/>
    </row>
    <row r="6" spans="1:18" ht="21.75" customHeight="1" x14ac:dyDescent="0.2">
      <c r="A6" s="158">
        <f t="shared" si="2"/>
        <v>0</v>
      </c>
      <c r="B6" s="164"/>
      <c r="C6" s="165" t="s">
        <v>76</v>
      </c>
      <c r="D6" s="166"/>
      <c r="E6" s="167"/>
      <c r="F6" s="168">
        <f t="shared" si="0"/>
        <v>0</v>
      </c>
      <c r="G6" s="49"/>
      <c r="H6" s="49"/>
      <c r="I6" s="169"/>
      <c r="J6" s="163">
        <f t="shared" si="1"/>
        <v>0</v>
      </c>
      <c r="K6" s="14"/>
      <c r="L6" s="47" t="s">
        <v>20</v>
      </c>
      <c r="M6" s="47" t="s">
        <v>25</v>
      </c>
      <c r="N6" s="46"/>
      <c r="P6" s="4"/>
      <c r="Q6" s="47"/>
      <c r="R6" s="47"/>
    </row>
    <row r="7" spans="1:18" ht="21.75" customHeight="1" x14ac:dyDescent="0.2">
      <c r="A7" s="158">
        <f t="shared" si="2"/>
        <v>375</v>
      </c>
      <c r="B7" s="164" t="s">
        <v>130</v>
      </c>
      <c r="C7" s="165" t="s">
        <v>77</v>
      </c>
      <c r="D7" s="166" t="s">
        <v>119</v>
      </c>
      <c r="E7" s="167"/>
      <c r="F7" s="168"/>
      <c r="G7" s="49"/>
      <c r="H7" s="49"/>
      <c r="I7" s="169">
        <v>100</v>
      </c>
      <c r="J7" s="163">
        <f t="shared" si="1"/>
        <v>25</v>
      </c>
      <c r="K7" s="14"/>
      <c r="M7" s="9"/>
      <c r="Q7" s="47"/>
    </row>
    <row r="8" spans="1:18" ht="21.75" customHeight="1" x14ac:dyDescent="0.2">
      <c r="A8" s="158">
        <f t="shared" si="2"/>
        <v>30</v>
      </c>
      <c r="B8" s="164" t="s">
        <v>40</v>
      </c>
      <c r="C8" s="165" t="s">
        <v>78</v>
      </c>
      <c r="D8" s="166"/>
      <c r="E8" s="167"/>
      <c r="F8" s="168">
        <f>SUM(E8*A8)</f>
        <v>0</v>
      </c>
      <c r="G8" s="49"/>
      <c r="H8" s="49"/>
      <c r="I8" s="169">
        <v>8</v>
      </c>
      <c r="J8" s="163">
        <f t="shared" si="1"/>
        <v>2</v>
      </c>
      <c r="K8" s="14"/>
      <c r="Q8" s="47"/>
    </row>
    <row r="9" spans="1:18" ht="21.75" customHeight="1" x14ac:dyDescent="0.2">
      <c r="A9" s="158">
        <f t="shared" si="2"/>
        <v>375</v>
      </c>
      <c r="B9" s="164" t="s">
        <v>130</v>
      </c>
      <c r="C9" s="165" t="s">
        <v>35</v>
      </c>
      <c r="D9" s="166"/>
      <c r="E9" s="167"/>
      <c r="F9" s="168"/>
      <c r="G9" s="49"/>
      <c r="H9" s="49"/>
      <c r="I9" s="169">
        <v>100</v>
      </c>
      <c r="J9" s="163">
        <f t="shared" si="1"/>
        <v>25</v>
      </c>
      <c r="K9" s="14"/>
      <c r="Q9" s="47"/>
    </row>
    <row r="10" spans="1:18" ht="21.75" customHeight="1" x14ac:dyDescent="0.2">
      <c r="A10" s="158">
        <f t="shared" si="2"/>
        <v>937.5</v>
      </c>
      <c r="B10" s="164" t="s">
        <v>130</v>
      </c>
      <c r="C10" s="165" t="s">
        <v>104</v>
      </c>
      <c r="D10" s="166"/>
      <c r="E10" s="167"/>
      <c r="F10" s="168"/>
      <c r="G10" s="49"/>
      <c r="H10" s="49"/>
      <c r="I10" s="169">
        <v>250</v>
      </c>
      <c r="J10" s="163">
        <f t="shared" si="1"/>
        <v>62.5</v>
      </c>
      <c r="K10" s="14"/>
      <c r="Q10" s="47"/>
    </row>
    <row r="11" spans="1:18" ht="21.75" customHeight="1" x14ac:dyDescent="0.2">
      <c r="A11" s="158">
        <f t="shared" si="2"/>
        <v>3.75</v>
      </c>
      <c r="B11" s="164" t="s">
        <v>20</v>
      </c>
      <c r="C11" s="165" t="s">
        <v>37</v>
      </c>
      <c r="D11" s="166"/>
      <c r="E11" s="167"/>
      <c r="F11" s="168">
        <f>SUM(E11*A11)</f>
        <v>0</v>
      </c>
      <c r="G11" s="49"/>
      <c r="H11" s="49"/>
      <c r="I11" s="169">
        <v>1</v>
      </c>
      <c r="J11" s="163">
        <f t="shared" si="1"/>
        <v>0.25</v>
      </c>
      <c r="K11" s="14"/>
      <c r="Q11" s="47"/>
    </row>
    <row r="12" spans="1:18" ht="21.75" customHeight="1" x14ac:dyDescent="0.2">
      <c r="A12" s="158">
        <f t="shared" si="2"/>
        <v>3.75</v>
      </c>
      <c r="B12" s="164" t="s">
        <v>22</v>
      </c>
      <c r="C12" s="165" t="s">
        <v>39</v>
      </c>
      <c r="D12" s="166" t="s">
        <v>113</v>
      </c>
      <c r="E12" s="167"/>
      <c r="F12" s="168">
        <f>SUM(E12*A12)</f>
        <v>0</v>
      </c>
      <c r="G12" s="49"/>
      <c r="H12" s="49"/>
      <c r="I12" s="169">
        <v>1</v>
      </c>
      <c r="J12" s="163">
        <f t="shared" si="1"/>
        <v>0.25</v>
      </c>
      <c r="K12" s="14"/>
      <c r="Q12" s="47"/>
    </row>
    <row r="13" spans="1:18" ht="21.75" customHeight="1" x14ac:dyDescent="0.2">
      <c r="A13" s="158">
        <f t="shared" si="2"/>
        <v>3.75</v>
      </c>
      <c r="B13" s="164" t="s">
        <v>33</v>
      </c>
      <c r="C13" s="165" t="s">
        <v>79</v>
      </c>
      <c r="D13" s="166"/>
      <c r="E13" s="167"/>
      <c r="F13" s="168">
        <f>SUM(E13*A13)</f>
        <v>0</v>
      </c>
      <c r="G13" s="49"/>
      <c r="H13" s="49"/>
      <c r="I13" s="169">
        <v>1</v>
      </c>
      <c r="J13" s="163">
        <f t="shared" si="1"/>
        <v>0.25</v>
      </c>
      <c r="K13" s="14"/>
      <c r="Q13" s="47"/>
    </row>
    <row r="14" spans="1:18" ht="30.75" customHeight="1" x14ac:dyDescent="0.2">
      <c r="A14" s="158">
        <f t="shared" si="2"/>
        <v>300</v>
      </c>
      <c r="B14" s="164" t="s">
        <v>130</v>
      </c>
      <c r="C14" s="165" t="s">
        <v>80</v>
      </c>
      <c r="D14" s="166" t="s">
        <v>120</v>
      </c>
      <c r="E14" s="167"/>
      <c r="F14" s="168"/>
      <c r="G14" s="49"/>
      <c r="H14" s="49"/>
      <c r="I14" s="169">
        <v>80</v>
      </c>
      <c r="J14" s="163">
        <f t="shared" si="1"/>
        <v>20</v>
      </c>
      <c r="K14" s="14"/>
      <c r="Q14" s="47"/>
    </row>
    <row r="15" spans="1:18" ht="21.75" customHeight="1" x14ac:dyDescent="0.2">
      <c r="A15" s="158">
        <f t="shared" si="2"/>
        <v>0</v>
      </c>
      <c r="B15" s="164"/>
      <c r="C15" s="165"/>
      <c r="D15" s="166"/>
      <c r="E15" s="167"/>
      <c r="F15" s="168"/>
      <c r="G15" s="49"/>
      <c r="H15" s="49"/>
      <c r="I15" s="169"/>
      <c r="J15" s="163">
        <f t="shared" si="1"/>
        <v>0</v>
      </c>
      <c r="K15" s="14"/>
      <c r="Q15" s="47"/>
    </row>
    <row r="16" spans="1:18" ht="21.75" customHeight="1" x14ac:dyDescent="0.2">
      <c r="A16" s="158">
        <f t="shared" si="2"/>
        <v>1.5</v>
      </c>
      <c r="B16" s="171" t="s">
        <v>24</v>
      </c>
      <c r="C16" s="172" t="s">
        <v>105</v>
      </c>
      <c r="D16" s="173"/>
      <c r="E16" s="174"/>
      <c r="F16" s="175"/>
      <c r="G16" s="49"/>
      <c r="H16" s="49"/>
      <c r="I16" s="169">
        <v>0.4</v>
      </c>
      <c r="J16" s="163">
        <f t="shared" si="1"/>
        <v>0.1</v>
      </c>
      <c r="K16" s="14"/>
      <c r="Q16" s="47"/>
    </row>
    <row r="17" spans="1:17" ht="21.75" customHeight="1" x14ac:dyDescent="0.2">
      <c r="A17" s="158">
        <f t="shared" si="2"/>
        <v>0</v>
      </c>
      <c r="B17" s="171"/>
      <c r="C17" s="172"/>
      <c r="D17" s="173"/>
      <c r="E17" s="174"/>
      <c r="F17" s="175"/>
      <c r="G17" s="49"/>
      <c r="H17" s="49"/>
      <c r="I17" s="169"/>
      <c r="J17" s="163"/>
      <c r="K17" s="14"/>
      <c r="Q17" s="47"/>
    </row>
    <row r="18" spans="1:17" ht="21.75" customHeight="1" x14ac:dyDescent="0.2">
      <c r="A18" s="158">
        <f t="shared" si="2"/>
        <v>0</v>
      </c>
      <c r="B18" s="171"/>
      <c r="C18" s="172"/>
      <c r="D18" s="173"/>
      <c r="E18" s="174"/>
      <c r="F18" s="175"/>
      <c r="G18" s="49"/>
      <c r="H18" s="49"/>
      <c r="I18" s="169"/>
      <c r="J18" s="163"/>
      <c r="K18" s="14"/>
      <c r="Q18" s="47"/>
    </row>
    <row r="19" spans="1:17" ht="21.75" customHeight="1" x14ac:dyDescent="0.2">
      <c r="A19" s="158">
        <f t="shared" si="2"/>
        <v>0</v>
      </c>
      <c r="B19" s="171"/>
      <c r="C19" s="172"/>
      <c r="D19" s="173"/>
      <c r="E19" s="174"/>
      <c r="F19" s="175"/>
      <c r="G19" s="49"/>
      <c r="H19" s="49"/>
      <c r="I19" s="169"/>
      <c r="J19" s="163"/>
      <c r="K19" s="14"/>
      <c r="Q19" s="47"/>
    </row>
    <row r="20" spans="1:17" ht="21.75" customHeight="1" x14ac:dyDescent="0.2">
      <c r="A20" s="158">
        <f t="shared" si="2"/>
        <v>0</v>
      </c>
      <c r="B20" s="171"/>
      <c r="C20" s="172"/>
      <c r="D20" s="173"/>
      <c r="E20" s="174"/>
      <c r="F20" s="175">
        <f>SUM(E20*A20)</f>
        <v>0</v>
      </c>
      <c r="G20" s="49"/>
      <c r="H20" s="49"/>
      <c r="I20" s="169"/>
      <c r="J20" s="163">
        <f t="shared" si="1"/>
        <v>0</v>
      </c>
      <c r="K20" s="14"/>
    </row>
    <row r="21" spans="1:17" s="3" customFormat="1" ht="28.5" customHeight="1" x14ac:dyDescent="0.2">
      <c r="A21" s="250" t="s">
        <v>106</v>
      </c>
      <c r="B21" s="251"/>
      <c r="C21" s="251"/>
      <c r="D21" s="251"/>
      <c r="E21" s="251"/>
      <c r="F21" s="252"/>
      <c r="G21"/>
      <c r="H21"/>
      <c r="J21" s="3">
        <f t="shared" ref="J21" si="3">I21/$I$2</f>
        <v>0</v>
      </c>
      <c r="L21" s="32"/>
      <c r="P21" s="109"/>
    </row>
    <row r="22" spans="1:17" ht="17.25" customHeight="1" x14ac:dyDescent="0.2">
      <c r="A22" s="261" t="s">
        <v>134</v>
      </c>
      <c r="B22" s="177"/>
      <c r="C22" s="177"/>
      <c r="D22" s="177"/>
      <c r="E22" s="178"/>
      <c r="F22" s="179"/>
      <c r="G22" s="4"/>
      <c r="H22" s="4"/>
      <c r="I22" s="132"/>
      <c r="J22" s="133"/>
    </row>
    <row r="23" spans="1:17" ht="17.25" customHeight="1" x14ac:dyDescent="0.2">
      <c r="A23" s="261" t="s">
        <v>135</v>
      </c>
      <c r="B23" s="177"/>
      <c r="C23" s="177"/>
      <c r="D23" s="177"/>
      <c r="E23" s="178"/>
      <c r="F23" s="179"/>
      <c r="G23" s="4"/>
      <c r="H23" s="4"/>
      <c r="I23" s="132"/>
      <c r="J23" s="133"/>
    </row>
    <row r="24" spans="1:17" ht="17.25" customHeight="1" x14ac:dyDescent="0.2">
      <c r="A24" s="261" t="s">
        <v>73</v>
      </c>
      <c r="B24" s="177"/>
      <c r="C24" s="177"/>
      <c r="D24" s="177"/>
      <c r="E24" s="178"/>
      <c r="F24" s="179"/>
      <c r="G24" s="4"/>
      <c r="H24" s="4"/>
      <c r="I24" s="132"/>
      <c r="J24" s="133"/>
    </row>
    <row r="25" spans="1:17" ht="17.25" customHeight="1" x14ac:dyDescent="0.2">
      <c r="A25" s="261" t="s">
        <v>136</v>
      </c>
      <c r="B25" s="177"/>
      <c r="C25" s="177"/>
      <c r="D25" s="177"/>
      <c r="E25" s="178"/>
      <c r="F25" s="179"/>
      <c r="G25" s="4"/>
      <c r="H25" s="4"/>
      <c r="I25" s="132"/>
      <c r="J25" s="133"/>
    </row>
    <row r="26" spans="1:17" ht="17.25" customHeight="1" x14ac:dyDescent="0.2">
      <c r="A26" s="261" t="s">
        <v>137</v>
      </c>
      <c r="B26" s="177"/>
      <c r="C26" s="177"/>
      <c r="D26" s="177"/>
      <c r="E26" s="178"/>
      <c r="F26" s="179"/>
      <c r="G26" s="4"/>
      <c r="H26" s="4"/>
      <c r="I26" s="132"/>
      <c r="J26" s="133"/>
    </row>
    <row r="27" spans="1:17" ht="17.25" customHeight="1" x14ac:dyDescent="0.2">
      <c r="A27" s="261" t="s">
        <v>74</v>
      </c>
      <c r="B27" s="177"/>
      <c r="C27" s="177"/>
      <c r="D27" s="177"/>
      <c r="E27" s="178"/>
      <c r="F27" s="179"/>
      <c r="G27" s="4"/>
      <c r="H27" s="4"/>
      <c r="I27" s="132"/>
      <c r="J27" s="133"/>
    </row>
    <row r="28" spans="1:17" ht="17.25" customHeight="1" x14ac:dyDescent="0.2">
      <c r="A28" s="176"/>
      <c r="B28" s="177"/>
      <c r="C28" s="177"/>
      <c r="D28" s="177"/>
      <c r="E28" s="178"/>
      <c r="F28" s="179"/>
      <c r="G28" s="4"/>
      <c r="H28" s="4"/>
      <c r="I28" s="132"/>
      <c r="J28" s="133"/>
    </row>
    <row r="29" spans="1:17" ht="17.25" customHeight="1" x14ac:dyDescent="0.2">
      <c r="A29" s="176"/>
      <c r="B29" s="177"/>
      <c r="C29" s="177"/>
      <c r="D29" s="177"/>
      <c r="E29" s="178"/>
      <c r="F29" s="179"/>
      <c r="G29" s="4"/>
      <c r="H29" s="4"/>
      <c r="I29" s="132"/>
      <c r="J29" s="133"/>
    </row>
    <row r="30" spans="1:17" ht="17.25" customHeight="1" x14ac:dyDescent="0.2">
      <c r="A30" s="183" t="s">
        <v>75</v>
      </c>
      <c r="B30" s="180"/>
      <c r="C30" s="180"/>
      <c r="D30" s="180"/>
      <c r="E30" s="181"/>
      <c r="F30" s="182"/>
      <c r="G30" s="4"/>
      <c r="H30" s="4"/>
      <c r="I30" s="132"/>
      <c r="J30" s="133"/>
    </row>
    <row r="31" spans="1:17" ht="17.25" customHeight="1" x14ac:dyDescent="0.2">
      <c r="A31" s="4"/>
      <c r="B31" s="4"/>
      <c r="C31" s="4"/>
      <c r="D31" s="4"/>
      <c r="E31" s="131"/>
      <c r="F31" s="4"/>
      <c r="G31" s="4"/>
      <c r="H31" s="4"/>
      <c r="I31" s="132"/>
      <c r="J31" s="133"/>
    </row>
    <row r="32" spans="1:17" ht="17.25" customHeight="1" x14ac:dyDescent="0.2">
      <c r="A32" s="4"/>
      <c r="B32" s="4"/>
      <c r="C32" s="4"/>
      <c r="D32" s="4"/>
      <c r="E32" s="131"/>
      <c r="F32" s="4"/>
      <c r="G32" s="4"/>
      <c r="H32" s="4"/>
      <c r="I32" s="132"/>
      <c r="J32" s="133"/>
    </row>
    <row r="33" spans="1:10" ht="17.25" customHeight="1" x14ac:dyDescent="0.2">
      <c r="A33" s="4"/>
      <c r="B33" s="4"/>
      <c r="C33" s="4"/>
      <c r="D33" s="4"/>
      <c r="E33" s="131"/>
      <c r="F33" s="4"/>
      <c r="G33" s="4"/>
      <c r="H33" s="4"/>
      <c r="I33" s="132"/>
      <c r="J33" s="133"/>
    </row>
    <row r="34" spans="1:10" ht="17.25" customHeight="1" x14ac:dyDescent="0.2">
      <c r="A34" s="4"/>
      <c r="B34" s="4"/>
      <c r="C34" s="4"/>
      <c r="D34" s="4"/>
      <c r="E34" s="131"/>
      <c r="F34" s="4"/>
      <c r="G34" s="4"/>
      <c r="H34" s="4"/>
      <c r="I34" s="132"/>
      <c r="J34" s="133"/>
    </row>
    <row r="35" spans="1:10" ht="17.25" customHeight="1" x14ac:dyDescent="0.2">
      <c r="A35" s="4"/>
      <c r="B35" s="4"/>
      <c r="C35" s="4"/>
      <c r="D35" s="4"/>
      <c r="E35" s="131"/>
      <c r="F35" s="4"/>
      <c r="G35" s="4"/>
      <c r="H35" s="4"/>
      <c r="I35" s="132"/>
      <c r="J35" s="133"/>
    </row>
    <row r="36" spans="1:10" ht="17.25" customHeight="1" x14ac:dyDescent="0.2">
      <c r="A36" s="4"/>
      <c r="B36" s="4"/>
      <c r="C36" s="4"/>
      <c r="D36" s="4"/>
      <c r="E36" s="131"/>
      <c r="F36" s="4"/>
      <c r="G36" s="4"/>
      <c r="H36" s="4"/>
      <c r="I36" s="132"/>
      <c r="J36" s="133"/>
    </row>
    <row r="37" spans="1:10" ht="17.25" customHeight="1" x14ac:dyDescent="0.2">
      <c r="A37" s="4"/>
      <c r="B37" s="4"/>
      <c r="C37" s="4"/>
      <c r="D37" s="4"/>
      <c r="E37" s="131"/>
      <c r="F37" s="4"/>
      <c r="G37" s="4"/>
      <c r="H37" s="4"/>
      <c r="I37" s="132"/>
      <c r="J37" s="133"/>
    </row>
  </sheetData>
  <mergeCells count="3">
    <mergeCell ref="I1:J1"/>
    <mergeCell ref="L2:M3"/>
    <mergeCell ref="A21:F21"/>
  </mergeCells>
  <phoneticPr fontId="0" type="noConversion"/>
  <pageMargins left="0.63" right="0.3" top="0.39" bottom="0.34" header="0.24" footer="0.2"/>
  <pageSetup paperSize="9" scale="90" fitToHeight="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0"/>
  <sheetViews>
    <sheetView showZeros="0" workbookViewId="0">
      <selection activeCell="C12" sqref="C12"/>
    </sheetView>
  </sheetViews>
  <sheetFormatPr baseColWidth="10" defaultColWidth="11.42578125" defaultRowHeight="12.75" outlineLevelCol="1" x14ac:dyDescent="0.2"/>
  <cols>
    <col min="1" max="1" width="10" customWidth="1"/>
    <col min="2" max="2" width="10.140625" customWidth="1"/>
    <col min="3" max="3" width="30.42578125" customWidth="1"/>
    <col min="4" max="4" width="15.85546875" customWidth="1"/>
    <col min="5" max="5" width="14.42578125" style="26" customWidth="1"/>
    <col min="6" max="6" width="14" bestFit="1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2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0"/>
      <c r="B1" s="7"/>
      <c r="C1" s="7"/>
      <c r="D1" s="7"/>
      <c r="E1" s="33" t="s">
        <v>18</v>
      </c>
      <c r="F1" s="34">
        <f>SUM(Menu!B3)</f>
        <v>42509</v>
      </c>
      <c r="G1" s="1"/>
      <c r="I1" s="230" t="s">
        <v>5</v>
      </c>
      <c r="J1" s="231"/>
      <c r="M1" s="9"/>
    </row>
    <row r="2" spans="1:18" s="2" customFormat="1" ht="23.25" customHeight="1" x14ac:dyDescent="0.2">
      <c r="A2" s="41" t="str">
        <f>Menu!B11</f>
        <v>Rüebli und Broccoli</v>
      </c>
      <c r="B2" s="42"/>
      <c r="C2" s="42"/>
      <c r="D2" s="40"/>
      <c r="E2" s="35" t="s">
        <v>19</v>
      </c>
      <c r="F2" s="36">
        <f>Menu!$B$17</f>
        <v>15</v>
      </c>
      <c r="I2" s="37">
        <v>4</v>
      </c>
      <c r="J2" s="24" t="s">
        <v>2</v>
      </c>
      <c r="L2" s="232" t="s">
        <v>23</v>
      </c>
      <c r="M2" s="233"/>
      <c r="N2"/>
      <c r="O2"/>
    </row>
    <row r="3" spans="1:18" s="9" customFormat="1" ht="21" customHeight="1" x14ac:dyDescent="0.2">
      <c r="A3" s="11" t="s">
        <v>1</v>
      </c>
      <c r="B3" s="144" t="s">
        <v>0</v>
      </c>
      <c r="C3" s="260" t="s">
        <v>129</v>
      </c>
      <c r="D3" s="25" t="s">
        <v>8</v>
      </c>
      <c r="E3" s="25" t="s">
        <v>6</v>
      </c>
      <c r="F3" s="8" t="s">
        <v>7</v>
      </c>
      <c r="I3" s="25" t="s">
        <v>9</v>
      </c>
      <c r="J3" s="10" t="s">
        <v>3</v>
      </c>
      <c r="L3" s="233"/>
      <c r="M3" s="233"/>
      <c r="N3"/>
      <c r="O3"/>
    </row>
    <row r="4" spans="1:18" ht="21.75" customHeight="1" x14ac:dyDescent="0.25">
      <c r="A4" s="81">
        <f t="shared" ref="A4:A17" si="0">ROUND(SUM(J4*$F$2),2)</f>
        <v>0</v>
      </c>
      <c r="B4" s="134"/>
      <c r="C4" s="263" t="s">
        <v>48</v>
      </c>
      <c r="D4" s="264"/>
      <c r="E4" s="135"/>
      <c r="F4" s="81"/>
      <c r="G4" s="4"/>
      <c r="H4" s="4"/>
      <c r="I4" s="128"/>
      <c r="J4" s="129">
        <f t="shared" ref="J4:J17" si="1">I4/$I$2</f>
        <v>0</v>
      </c>
      <c r="K4" s="14"/>
      <c r="L4" s="47" t="s">
        <v>24</v>
      </c>
      <c r="M4" s="47">
        <v>0.25</v>
      </c>
      <c r="N4" s="46"/>
      <c r="P4" s="46"/>
      <c r="Q4" s="47"/>
      <c r="R4" s="47"/>
    </row>
    <row r="5" spans="1:18" ht="21.75" customHeight="1" x14ac:dyDescent="0.2">
      <c r="A5" s="81">
        <f t="shared" si="0"/>
        <v>750</v>
      </c>
      <c r="B5" s="134" t="s">
        <v>130</v>
      </c>
      <c r="C5" s="265" t="s">
        <v>46</v>
      </c>
      <c r="D5" s="264"/>
      <c r="E5" s="135"/>
      <c r="F5" s="81"/>
      <c r="G5" s="4"/>
      <c r="H5" s="4"/>
      <c r="I5" s="192">
        <v>200</v>
      </c>
      <c r="J5" s="129">
        <f t="shared" si="1"/>
        <v>50</v>
      </c>
      <c r="K5" s="14"/>
      <c r="L5" s="47" t="s">
        <v>32</v>
      </c>
      <c r="M5" s="47">
        <v>1.25</v>
      </c>
      <c r="N5" s="46"/>
      <c r="P5" s="46"/>
      <c r="Q5" s="47"/>
      <c r="R5" s="47"/>
    </row>
    <row r="6" spans="1:18" ht="21.75" customHeight="1" x14ac:dyDescent="0.2">
      <c r="A6" s="81">
        <f t="shared" si="0"/>
        <v>0</v>
      </c>
      <c r="B6" s="134"/>
      <c r="C6" s="265"/>
      <c r="D6" s="264"/>
      <c r="E6" s="135"/>
      <c r="F6" s="81"/>
      <c r="G6" s="4"/>
      <c r="H6" s="4"/>
      <c r="I6" s="128"/>
      <c r="J6" s="129">
        <f t="shared" si="1"/>
        <v>0</v>
      </c>
      <c r="K6" s="14"/>
      <c r="L6" s="47" t="s">
        <v>20</v>
      </c>
      <c r="M6" s="47" t="s">
        <v>25</v>
      </c>
      <c r="N6" s="46"/>
      <c r="P6" s="46"/>
      <c r="Q6" s="47"/>
      <c r="R6" s="47"/>
    </row>
    <row r="7" spans="1:18" ht="21.75" customHeight="1" x14ac:dyDescent="0.25">
      <c r="A7" s="81">
        <f t="shared" si="0"/>
        <v>0</v>
      </c>
      <c r="B7" s="134"/>
      <c r="C7" s="263" t="s">
        <v>47</v>
      </c>
      <c r="D7" s="264"/>
      <c r="E7" s="135"/>
      <c r="F7" s="81"/>
      <c r="G7" s="4"/>
      <c r="H7" s="4"/>
      <c r="I7" s="128"/>
      <c r="J7" s="129">
        <f t="shared" si="1"/>
        <v>0</v>
      </c>
      <c r="K7" s="14"/>
      <c r="L7" s="47" t="s">
        <v>33</v>
      </c>
      <c r="M7" s="47" t="s">
        <v>30</v>
      </c>
      <c r="Q7" s="47"/>
    </row>
    <row r="8" spans="1:18" ht="21.75" customHeight="1" x14ac:dyDescent="0.2">
      <c r="A8" s="81">
        <f t="shared" si="0"/>
        <v>3.75</v>
      </c>
      <c r="B8" s="134" t="s">
        <v>21</v>
      </c>
      <c r="C8" s="265" t="s">
        <v>41</v>
      </c>
      <c r="D8" s="264" t="s">
        <v>121</v>
      </c>
      <c r="E8" s="135"/>
      <c r="F8" s="81"/>
      <c r="G8" s="4"/>
      <c r="H8" s="4"/>
      <c r="I8" s="192">
        <v>1</v>
      </c>
      <c r="J8" s="129">
        <f t="shared" si="1"/>
        <v>0.25</v>
      </c>
      <c r="K8" s="14"/>
      <c r="L8" s="47" t="s">
        <v>21</v>
      </c>
      <c r="M8" s="47">
        <v>1</v>
      </c>
      <c r="Q8" s="47"/>
    </row>
    <row r="9" spans="1:18" ht="21.75" customHeight="1" x14ac:dyDescent="0.2">
      <c r="A9" s="81">
        <f t="shared" si="0"/>
        <v>750</v>
      </c>
      <c r="B9" s="134" t="s">
        <v>130</v>
      </c>
      <c r="C9" s="265" t="s">
        <v>52</v>
      </c>
      <c r="D9" s="264"/>
      <c r="E9" s="135"/>
      <c r="F9" s="81"/>
      <c r="G9" s="4"/>
      <c r="H9" s="4"/>
      <c r="I9" s="128">
        <v>200</v>
      </c>
      <c r="J9" s="129">
        <f t="shared" si="1"/>
        <v>50</v>
      </c>
      <c r="K9" s="14"/>
      <c r="L9" s="47" t="s">
        <v>22</v>
      </c>
      <c r="M9" s="47" t="s">
        <v>26</v>
      </c>
      <c r="Q9" s="47"/>
    </row>
    <row r="10" spans="1:18" ht="21.75" customHeight="1" x14ac:dyDescent="0.2">
      <c r="A10" s="81">
        <f t="shared" si="0"/>
        <v>750</v>
      </c>
      <c r="B10" s="134" t="s">
        <v>130</v>
      </c>
      <c r="C10" s="265" t="s">
        <v>107</v>
      </c>
      <c r="D10" s="264"/>
      <c r="E10" s="135"/>
      <c r="F10" s="81"/>
      <c r="G10" s="4"/>
      <c r="H10" s="4"/>
      <c r="I10" s="192">
        <v>200</v>
      </c>
      <c r="J10" s="129">
        <f t="shared" si="1"/>
        <v>50</v>
      </c>
      <c r="K10" s="14"/>
      <c r="L10" s="47"/>
      <c r="M10" s="47"/>
      <c r="Q10" s="47"/>
    </row>
    <row r="11" spans="1:18" ht="21.75" customHeight="1" x14ac:dyDescent="0.2">
      <c r="A11" s="81">
        <f t="shared" si="0"/>
        <v>0</v>
      </c>
      <c r="B11" s="44"/>
      <c r="C11" s="84"/>
      <c r="D11" s="82"/>
      <c r="E11" s="83"/>
      <c r="F11" s="81"/>
      <c r="G11" s="4"/>
      <c r="H11" s="4"/>
      <c r="I11" s="128"/>
      <c r="J11" s="129">
        <f t="shared" si="1"/>
        <v>0</v>
      </c>
      <c r="K11" s="14"/>
      <c r="L11" s="47" t="s">
        <v>27</v>
      </c>
      <c r="M11" s="47" t="s">
        <v>28</v>
      </c>
      <c r="Q11" s="47"/>
    </row>
    <row r="12" spans="1:18" ht="21.75" customHeight="1" x14ac:dyDescent="0.2">
      <c r="A12" s="81">
        <f t="shared" si="0"/>
        <v>0</v>
      </c>
      <c r="B12" s="44"/>
      <c r="C12" s="84"/>
      <c r="D12" s="82"/>
      <c r="E12" s="83"/>
      <c r="F12" s="81"/>
      <c r="G12" s="99"/>
      <c r="H12" s="99"/>
      <c r="I12" s="193"/>
      <c r="J12" s="129">
        <f t="shared" si="1"/>
        <v>0</v>
      </c>
      <c r="K12" s="14"/>
      <c r="L12" s="48" t="s">
        <v>31</v>
      </c>
      <c r="Q12" s="47"/>
    </row>
    <row r="13" spans="1:18" ht="21.75" customHeight="1" x14ac:dyDescent="0.2">
      <c r="A13" s="81">
        <f t="shared" si="0"/>
        <v>0</v>
      </c>
      <c r="B13" s="44"/>
      <c r="C13" s="84"/>
      <c r="D13" s="82"/>
      <c r="E13" s="83"/>
      <c r="F13" s="81"/>
      <c r="G13" s="99"/>
      <c r="H13" s="99"/>
      <c r="I13" s="193"/>
      <c r="J13" s="129">
        <f t="shared" si="1"/>
        <v>0</v>
      </c>
      <c r="K13" s="14"/>
      <c r="M13" s="9"/>
      <c r="Q13" s="47"/>
    </row>
    <row r="14" spans="1:18" ht="21.75" customHeight="1" x14ac:dyDescent="0.2">
      <c r="A14" s="81">
        <f t="shared" si="0"/>
        <v>0</v>
      </c>
      <c r="B14" s="44"/>
      <c r="C14" s="84"/>
      <c r="D14" s="82"/>
      <c r="E14" s="83"/>
      <c r="F14" s="81"/>
      <c r="G14" s="99"/>
      <c r="H14" s="99"/>
      <c r="I14" s="193"/>
      <c r="J14" s="129">
        <f t="shared" si="1"/>
        <v>0</v>
      </c>
      <c r="K14" s="14"/>
      <c r="M14" s="9"/>
      <c r="Q14" s="47"/>
    </row>
    <row r="15" spans="1:18" ht="21.75" customHeight="1" x14ac:dyDescent="0.2">
      <c r="A15" s="81">
        <f t="shared" si="0"/>
        <v>0</v>
      </c>
      <c r="B15" s="44"/>
      <c r="C15" s="84"/>
      <c r="D15" s="82"/>
      <c r="E15" s="83"/>
      <c r="F15" s="81"/>
      <c r="G15" s="99"/>
      <c r="H15" s="99"/>
      <c r="I15" s="193"/>
      <c r="J15" s="129">
        <f t="shared" si="1"/>
        <v>0</v>
      </c>
      <c r="K15" s="14"/>
      <c r="Q15" s="47"/>
    </row>
    <row r="16" spans="1:18" ht="21.75" customHeight="1" x14ac:dyDescent="0.2">
      <c r="A16" s="81">
        <f t="shared" si="0"/>
        <v>0</v>
      </c>
      <c r="B16" s="44"/>
      <c r="C16" s="84"/>
      <c r="D16" s="82"/>
      <c r="E16" s="83"/>
      <c r="F16" s="81"/>
      <c r="G16" s="99"/>
      <c r="H16" s="99"/>
      <c r="I16" s="193"/>
      <c r="J16" s="129">
        <f t="shared" si="1"/>
        <v>0</v>
      </c>
      <c r="K16" s="14"/>
      <c r="Q16" s="47"/>
    </row>
    <row r="17" spans="1:12" ht="21.75" customHeight="1" x14ac:dyDescent="0.2">
      <c r="A17" s="81">
        <f t="shared" si="0"/>
        <v>0</v>
      </c>
      <c r="B17" s="53"/>
      <c r="C17" s="86"/>
      <c r="D17" s="87"/>
      <c r="E17" s="83"/>
      <c r="F17" s="88"/>
      <c r="G17" s="99"/>
      <c r="H17" s="99"/>
      <c r="I17" s="194"/>
      <c r="J17" s="129">
        <f t="shared" si="1"/>
        <v>0</v>
      </c>
    </row>
    <row r="18" spans="1:12" s="3" customFormat="1" ht="22.5" customHeight="1" x14ac:dyDescent="0.2">
      <c r="A18" s="112" t="s">
        <v>17</v>
      </c>
      <c r="B18" s="72"/>
      <c r="C18" s="72"/>
      <c r="D18" s="73"/>
      <c r="E18" s="73"/>
      <c r="F18" s="74"/>
      <c r="G18"/>
      <c r="H18"/>
      <c r="L18" s="32"/>
    </row>
    <row r="19" spans="1:12" ht="13.5" customHeight="1" x14ac:dyDescent="0.2">
      <c r="A19" s="253"/>
      <c r="B19" s="254"/>
      <c r="C19" s="254"/>
      <c r="D19" s="254"/>
      <c r="E19" s="254"/>
      <c r="F19" s="255"/>
    </row>
    <row r="20" spans="1:12" ht="14.25" x14ac:dyDescent="0.2">
      <c r="A20" s="262" t="s">
        <v>97</v>
      </c>
      <c r="B20" s="1"/>
      <c r="C20" s="1"/>
      <c r="D20" s="1"/>
      <c r="E20" s="1"/>
      <c r="F20" s="187"/>
      <c r="I20"/>
      <c r="J20" s="3"/>
    </row>
    <row r="21" spans="1:12" x14ac:dyDescent="0.2">
      <c r="A21" s="186"/>
      <c r="B21" s="1"/>
      <c r="C21" s="1"/>
      <c r="D21" s="1"/>
      <c r="E21" s="1"/>
      <c r="F21" s="187"/>
      <c r="I21"/>
    </row>
    <row r="22" spans="1:12" x14ac:dyDescent="0.2">
      <c r="A22" s="186"/>
      <c r="B22" s="1"/>
      <c r="C22" s="1"/>
      <c r="D22" s="1"/>
      <c r="E22" s="1"/>
      <c r="F22" s="187"/>
      <c r="I22"/>
    </row>
    <row r="23" spans="1:12" x14ac:dyDescent="0.2">
      <c r="A23" s="186"/>
      <c r="B23" s="1"/>
      <c r="C23" s="1"/>
      <c r="D23" s="1"/>
      <c r="E23" s="1"/>
      <c r="F23" s="187"/>
      <c r="I23"/>
    </row>
    <row r="24" spans="1:12" x14ac:dyDescent="0.2">
      <c r="A24" s="186"/>
      <c r="B24" s="1"/>
      <c r="C24" s="1"/>
      <c r="D24" s="1"/>
      <c r="E24" s="188"/>
      <c r="F24" s="187"/>
    </row>
    <row r="25" spans="1:12" ht="14.25" x14ac:dyDescent="0.2">
      <c r="A25" s="186"/>
      <c r="B25" s="1"/>
      <c r="C25" s="1"/>
      <c r="D25" s="1"/>
      <c r="E25" s="1"/>
      <c r="F25" s="187"/>
      <c r="I25"/>
      <c r="L25" s="49"/>
    </row>
    <row r="26" spans="1:12" ht="14.25" x14ac:dyDescent="0.2">
      <c r="A26" s="186"/>
      <c r="B26" s="1"/>
      <c r="C26" s="1"/>
      <c r="D26" s="1"/>
      <c r="E26" s="1"/>
      <c r="F26" s="187"/>
      <c r="I26"/>
      <c r="L26" s="49"/>
    </row>
    <row r="27" spans="1:12" ht="14.25" x14ac:dyDescent="0.2">
      <c r="A27" s="186"/>
      <c r="B27" s="1"/>
      <c r="C27" s="1"/>
      <c r="D27" s="1"/>
      <c r="E27" s="1"/>
      <c r="F27" s="187"/>
      <c r="I27"/>
      <c r="L27" s="49"/>
    </row>
    <row r="28" spans="1:12" x14ac:dyDescent="0.2">
      <c r="A28" s="186"/>
      <c r="B28" s="1"/>
      <c r="C28" s="1"/>
      <c r="D28" s="1"/>
      <c r="E28" s="188"/>
      <c r="F28" s="187"/>
    </row>
    <row r="29" spans="1:12" x14ac:dyDescent="0.2">
      <c r="A29" s="186"/>
      <c r="B29" s="1"/>
      <c r="C29" s="1"/>
      <c r="D29" s="1"/>
      <c r="E29" s="188"/>
      <c r="F29" s="187"/>
    </row>
    <row r="30" spans="1:12" x14ac:dyDescent="0.2">
      <c r="A30" s="189"/>
      <c r="B30" s="7"/>
      <c r="C30" s="7"/>
      <c r="D30" s="7"/>
      <c r="E30" s="190"/>
      <c r="F30" s="191"/>
    </row>
  </sheetData>
  <mergeCells count="3">
    <mergeCell ref="I1:J1"/>
    <mergeCell ref="L2:M3"/>
    <mergeCell ref="A19:F19"/>
  </mergeCells>
  <phoneticPr fontId="0" type="noConversion"/>
  <pageMargins left="0.63" right="0.3" top="0.39" bottom="0.43" header="0.24" footer="0.2"/>
  <pageSetup paperSize="9" scale="9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1"/>
  <sheetViews>
    <sheetView showZeros="0" workbookViewId="0">
      <selection activeCell="C28" sqref="C28"/>
    </sheetView>
  </sheetViews>
  <sheetFormatPr baseColWidth="10" defaultColWidth="11.42578125" defaultRowHeight="12.75" outlineLevelCol="1" x14ac:dyDescent="0.2"/>
  <cols>
    <col min="1" max="1" width="10" customWidth="1"/>
    <col min="2" max="2" width="10.140625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2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0"/>
      <c r="B1" s="7"/>
      <c r="C1" s="7"/>
      <c r="D1" s="7"/>
      <c r="E1" s="33" t="s">
        <v>18</v>
      </c>
      <c r="F1" s="34">
        <f>SUM(Menu!B3)</f>
        <v>42509</v>
      </c>
      <c r="G1" s="1"/>
      <c r="I1" s="230" t="s">
        <v>5</v>
      </c>
      <c r="J1" s="231"/>
      <c r="M1" s="9"/>
    </row>
    <row r="2" spans="1:18" s="2" customFormat="1" ht="23.25" customHeight="1" x14ac:dyDescent="0.2">
      <c r="A2" s="41" t="str">
        <f>Menu!B13</f>
        <v>Zitronencrème</v>
      </c>
      <c r="B2" s="42"/>
      <c r="C2" s="42"/>
      <c r="D2" s="40"/>
      <c r="E2" s="35" t="s">
        <v>19</v>
      </c>
      <c r="F2" s="36">
        <f>Menu!B17</f>
        <v>15</v>
      </c>
      <c r="I2" s="37">
        <v>4</v>
      </c>
      <c r="J2" s="24" t="s">
        <v>2</v>
      </c>
      <c r="L2" s="232" t="s">
        <v>23</v>
      </c>
      <c r="M2" s="233"/>
      <c r="N2"/>
      <c r="O2"/>
      <c r="Q2" s="110"/>
    </row>
    <row r="3" spans="1:18" s="9" customFormat="1" ht="21" customHeight="1" x14ac:dyDescent="0.2">
      <c r="A3" s="11" t="s">
        <v>1</v>
      </c>
      <c r="B3" s="144" t="s">
        <v>0</v>
      </c>
      <c r="C3" s="260" t="s">
        <v>133</v>
      </c>
      <c r="D3" s="89" t="s">
        <v>8</v>
      </c>
      <c r="E3" s="25" t="s">
        <v>6</v>
      </c>
      <c r="F3" s="8" t="s">
        <v>7</v>
      </c>
      <c r="I3" s="25" t="s">
        <v>9</v>
      </c>
      <c r="J3" s="10" t="s">
        <v>3</v>
      </c>
      <c r="L3" s="233"/>
      <c r="M3" s="233"/>
      <c r="N3"/>
      <c r="O3"/>
      <c r="Q3" s="110"/>
    </row>
    <row r="4" spans="1:18" ht="24" customHeight="1" x14ac:dyDescent="0.2">
      <c r="A4" s="158"/>
      <c r="B4" s="159"/>
      <c r="C4" s="216" t="s">
        <v>92</v>
      </c>
      <c r="D4" s="195"/>
      <c r="E4" s="161"/>
      <c r="F4" s="158">
        <f>SUM(E4*A4)</f>
        <v>0</v>
      </c>
      <c r="G4" s="49"/>
      <c r="H4" s="49"/>
      <c r="I4" s="217"/>
      <c r="J4" s="196">
        <f t="shared" ref="J4:J21" si="0">I4/$I$2</f>
        <v>0</v>
      </c>
      <c r="K4" s="14"/>
      <c r="L4" s="47" t="s">
        <v>24</v>
      </c>
      <c r="M4" s="47">
        <v>0.25</v>
      </c>
      <c r="N4" s="46"/>
      <c r="P4" s="46"/>
      <c r="Q4" s="110"/>
      <c r="R4" s="47"/>
    </row>
    <row r="5" spans="1:18" ht="28.5" x14ac:dyDescent="0.2">
      <c r="A5" s="197">
        <f t="shared" ref="A5:A21" si="1">ROUND(SUM(J5*$F$2),2)</f>
        <v>1.88</v>
      </c>
      <c r="B5" s="164" t="s">
        <v>24</v>
      </c>
      <c r="C5" s="165" t="s">
        <v>57</v>
      </c>
      <c r="D5" s="198" t="s">
        <v>122</v>
      </c>
      <c r="E5" s="167"/>
      <c r="F5" s="197"/>
      <c r="G5" s="49"/>
      <c r="H5" s="49"/>
      <c r="I5" s="218">
        <v>0.5</v>
      </c>
      <c r="J5" s="199">
        <f t="shared" si="0"/>
        <v>0.125</v>
      </c>
      <c r="K5" s="14"/>
      <c r="L5" s="47" t="s">
        <v>32</v>
      </c>
      <c r="M5" s="47">
        <v>1.25</v>
      </c>
      <c r="N5" s="46"/>
      <c r="P5" s="46"/>
      <c r="Q5" s="110"/>
      <c r="R5" s="47"/>
    </row>
    <row r="6" spans="1:18" ht="21.75" customHeight="1" x14ac:dyDescent="0.2">
      <c r="A6" s="197">
        <f t="shared" si="1"/>
        <v>3.75</v>
      </c>
      <c r="B6" s="164" t="s">
        <v>93</v>
      </c>
      <c r="C6" s="200" t="s">
        <v>94</v>
      </c>
      <c r="D6" s="198" t="s">
        <v>123</v>
      </c>
      <c r="E6" s="167"/>
      <c r="F6" s="197"/>
      <c r="G6" s="49"/>
      <c r="H6" s="49"/>
      <c r="I6" s="218">
        <v>1</v>
      </c>
      <c r="J6" s="199">
        <f t="shared" si="0"/>
        <v>0.25</v>
      </c>
      <c r="K6" s="14"/>
      <c r="L6" s="47" t="s">
        <v>20</v>
      </c>
      <c r="M6" s="47" t="s">
        <v>25</v>
      </c>
      <c r="N6" s="46"/>
      <c r="P6" s="46"/>
      <c r="Q6" s="110"/>
      <c r="R6" s="47"/>
    </row>
    <row r="7" spans="1:18" ht="21.75" customHeight="1" x14ac:dyDescent="0.2">
      <c r="A7" s="197">
        <f t="shared" si="1"/>
        <v>9.3800000000000008</v>
      </c>
      <c r="B7" s="164" t="s">
        <v>22</v>
      </c>
      <c r="C7" s="165" t="s">
        <v>95</v>
      </c>
      <c r="D7" s="198" t="s">
        <v>124</v>
      </c>
      <c r="E7" s="167"/>
      <c r="F7" s="197"/>
      <c r="G7" s="49"/>
      <c r="H7" s="49"/>
      <c r="I7" s="218">
        <v>2.5</v>
      </c>
      <c r="J7" s="199">
        <f t="shared" si="0"/>
        <v>0.625</v>
      </c>
      <c r="K7" s="14"/>
      <c r="L7" s="47" t="s">
        <v>29</v>
      </c>
      <c r="M7" s="47" t="s">
        <v>30</v>
      </c>
      <c r="Q7" s="110"/>
    </row>
    <row r="8" spans="1:18" ht="21.75" customHeight="1" x14ac:dyDescent="0.2">
      <c r="A8" s="197">
        <f t="shared" si="1"/>
        <v>1.5</v>
      </c>
      <c r="B8" s="164" t="s">
        <v>32</v>
      </c>
      <c r="C8" s="165" t="s">
        <v>38</v>
      </c>
      <c r="D8" s="198" t="s">
        <v>125</v>
      </c>
      <c r="E8" s="167"/>
      <c r="F8" s="197"/>
      <c r="G8" s="49"/>
      <c r="H8" s="49"/>
      <c r="I8" s="218">
        <v>0.4</v>
      </c>
      <c r="J8" s="199">
        <f t="shared" si="0"/>
        <v>0.1</v>
      </c>
      <c r="K8" s="14"/>
      <c r="L8" s="47" t="s">
        <v>21</v>
      </c>
      <c r="M8" s="47">
        <v>1</v>
      </c>
      <c r="Q8" s="47"/>
    </row>
    <row r="9" spans="1:18" ht="21.75" customHeight="1" x14ac:dyDescent="0.2">
      <c r="A9" s="197">
        <f t="shared" si="1"/>
        <v>0</v>
      </c>
      <c r="B9" s="164"/>
      <c r="C9" s="200"/>
      <c r="D9" s="198"/>
      <c r="E9" s="167"/>
      <c r="F9" s="197"/>
      <c r="G9" s="49"/>
      <c r="H9" s="49"/>
      <c r="I9" s="218"/>
      <c r="J9" s="199">
        <f t="shared" si="0"/>
        <v>0</v>
      </c>
      <c r="K9" s="14"/>
      <c r="L9" s="47" t="s">
        <v>22</v>
      </c>
      <c r="M9" s="47" t="s">
        <v>26</v>
      </c>
      <c r="N9" s="97"/>
    </row>
    <row r="10" spans="1:18" ht="21.75" customHeight="1" x14ac:dyDescent="0.2">
      <c r="A10" s="197">
        <f t="shared" si="1"/>
        <v>0</v>
      </c>
      <c r="B10" s="164"/>
      <c r="C10" s="200"/>
      <c r="D10" s="198"/>
      <c r="E10" s="167"/>
      <c r="F10" s="197"/>
      <c r="G10" s="49"/>
      <c r="H10" s="49"/>
      <c r="I10" s="218"/>
      <c r="J10" s="199">
        <f t="shared" si="0"/>
        <v>0</v>
      </c>
      <c r="K10" s="14"/>
      <c r="L10" s="47"/>
      <c r="M10" s="47"/>
      <c r="N10" s="97"/>
    </row>
    <row r="11" spans="1:18" ht="21.75" customHeight="1" x14ac:dyDescent="0.2">
      <c r="A11" s="197">
        <f t="shared" si="1"/>
        <v>0</v>
      </c>
      <c r="B11" s="164"/>
      <c r="C11" s="200"/>
      <c r="D11" s="198"/>
      <c r="E11" s="167"/>
      <c r="F11" s="197"/>
      <c r="G11" s="49"/>
      <c r="H11" s="49"/>
      <c r="I11" s="218"/>
      <c r="J11" s="199">
        <f t="shared" si="0"/>
        <v>0</v>
      </c>
      <c r="K11" s="14"/>
      <c r="L11" s="47" t="s">
        <v>27</v>
      </c>
      <c r="M11" s="47" t="s">
        <v>28</v>
      </c>
      <c r="N11" s="97"/>
    </row>
    <row r="12" spans="1:18" ht="21.75" customHeight="1" x14ac:dyDescent="0.2">
      <c r="A12" s="197">
        <f t="shared" si="1"/>
        <v>0</v>
      </c>
      <c r="B12" s="164"/>
      <c r="C12" s="165"/>
      <c r="D12" s="198"/>
      <c r="E12" s="167"/>
      <c r="F12" s="197"/>
      <c r="G12" s="49"/>
      <c r="H12" s="49"/>
      <c r="I12" s="218"/>
      <c r="J12" s="199">
        <f t="shared" si="0"/>
        <v>0</v>
      </c>
      <c r="K12" s="14"/>
      <c r="L12" s="48" t="s">
        <v>31</v>
      </c>
      <c r="N12" s="97"/>
    </row>
    <row r="13" spans="1:18" ht="21.75" customHeight="1" x14ac:dyDescent="0.2">
      <c r="A13" s="197">
        <f t="shared" si="1"/>
        <v>0</v>
      </c>
      <c r="B13" s="164"/>
      <c r="C13" s="165"/>
      <c r="D13" s="198"/>
      <c r="E13" s="167"/>
      <c r="F13" s="197"/>
      <c r="G13" s="49"/>
      <c r="H13" s="49"/>
      <c r="I13" s="218"/>
      <c r="J13" s="199">
        <f t="shared" si="0"/>
        <v>0</v>
      </c>
      <c r="K13" s="14"/>
      <c r="M13" s="9"/>
      <c r="N13" s="97"/>
    </row>
    <row r="14" spans="1:18" ht="21.75" customHeight="1" x14ac:dyDescent="0.2">
      <c r="A14" s="197">
        <f t="shared" si="1"/>
        <v>0</v>
      </c>
      <c r="B14" s="49"/>
      <c r="C14" s="165"/>
      <c r="D14" s="198"/>
      <c r="E14" s="167"/>
      <c r="F14" s="197"/>
      <c r="G14" s="49"/>
      <c r="H14" s="49"/>
      <c r="I14" s="218"/>
      <c r="J14" s="199">
        <f t="shared" si="0"/>
        <v>0</v>
      </c>
      <c r="K14" s="14"/>
      <c r="M14" s="9"/>
      <c r="N14" s="47"/>
    </row>
    <row r="15" spans="1:18" ht="21.75" customHeight="1" x14ac:dyDescent="0.2">
      <c r="A15" s="197">
        <f t="shared" si="1"/>
        <v>0</v>
      </c>
      <c r="B15" s="164"/>
      <c r="C15" s="165"/>
      <c r="D15" s="198"/>
      <c r="E15" s="167"/>
      <c r="F15" s="197"/>
      <c r="G15" s="49"/>
      <c r="H15" s="49"/>
      <c r="I15" s="218"/>
      <c r="J15" s="199">
        <f t="shared" si="0"/>
        <v>0</v>
      </c>
      <c r="K15" s="14"/>
      <c r="N15" s="4"/>
    </row>
    <row r="16" spans="1:18" ht="21.75" customHeight="1" x14ac:dyDescent="0.2">
      <c r="A16" s="197">
        <f t="shared" si="1"/>
        <v>0</v>
      </c>
      <c r="B16" s="164"/>
      <c r="C16" s="165"/>
      <c r="D16" s="167"/>
      <c r="E16" s="167"/>
      <c r="F16" s="197"/>
      <c r="G16" s="49"/>
      <c r="H16" s="49"/>
      <c r="I16" s="218"/>
      <c r="J16" s="199">
        <f t="shared" si="0"/>
        <v>0</v>
      </c>
      <c r="K16" s="14"/>
    </row>
    <row r="17" spans="1:14" ht="21.75" customHeight="1" x14ac:dyDescent="0.2">
      <c r="A17" s="197">
        <f t="shared" si="1"/>
        <v>0</v>
      </c>
      <c r="B17" s="164"/>
      <c r="C17" s="165"/>
      <c r="D17" s="198"/>
      <c r="E17" s="167"/>
      <c r="F17" s="197"/>
      <c r="G17" s="49"/>
      <c r="H17" s="49"/>
      <c r="I17" s="218"/>
      <c r="J17" s="199">
        <f t="shared" si="0"/>
        <v>0</v>
      </c>
      <c r="K17" s="14"/>
      <c r="N17" s="4"/>
    </row>
    <row r="18" spans="1:14" ht="21.75" customHeight="1" x14ac:dyDescent="0.2">
      <c r="A18" s="197">
        <f t="shared" si="1"/>
        <v>0</v>
      </c>
      <c r="B18" s="164"/>
      <c r="C18" s="165"/>
      <c r="D18" s="198"/>
      <c r="E18" s="167"/>
      <c r="F18" s="197"/>
      <c r="G18" s="49"/>
      <c r="H18" s="49"/>
      <c r="I18" s="218"/>
      <c r="J18" s="199">
        <f t="shared" si="0"/>
        <v>0</v>
      </c>
      <c r="K18" s="14"/>
    </row>
    <row r="19" spans="1:14" ht="21.75" customHeight="1" x14ac:dyDescent="0.2">
      <c r="A19" s="197">
        <f t="shared" si="1"/>
        <v>0</v>
      </c>
      <c r="B19" s="164"/>
      <c r="C19" s="165"/>
      <c r="D19" s="198"/>
      <c r="E19" s="167"/>
      <c r="F19" s="201"/>
      <c r="G19" s="49"/>
      <c r="H19" s="49"/>
      <c r="I19" s="218"/>
      <c r="J19" s="199">
        <f t="shared" si="0"/>
        <v>0</v>
      </c>
      <c r="K19" s="14"/>
      <c r="N19" s="4"/>
    </row>
    <row r="20" spans="1:14" ht="21.75" customHeight="1" x14ac:dyDescent="0.2">
      <c r="A20" s="197">
        <f t="shared" si="1"/>
        <v>0</v>
      </c>
      <c r="B20" s="164"/>
      <c r="C20" s="165"/>
      <c r="D20" s="198"/>
      <c r="E20" s="167"/>
      <c r="F20" s="201"/>
      <c r="G20" s="49"/>
      <c r="H20" s="49"/>
      <c r="I20" s="218"/>
      <c r="J20" s="199">
        <f t="shared" si="0"/>
        <v>0</v>
      </c>
    </row>
    <row r="21" spans="1:14" ht="21.75" customHeight="1" x14ac:dyDescent="0.2">
      <c r="A21" s="197">
        <f t="shared" si="1"/>
        <v>0</v>
      </c>
      <c r="B21" s="202"/>
      <c r="C21" s="203"/>
      <c r="D21" s="204"/>
      <c r="E21" s="167"/>
      <c r="F21" s="205"/>
      <c r="G21" s="49"/>
      <c r="H21" s="49"/>
      <c r="I21" s="219"/>
      <c r="J21" s="206">
        <f t="shared" si="0"/>
        <v>0</v>
      </c>
    </row>
    <row r="22" spans="1:14" s="3" customFormat="1" ht="22.5" customHeight="1" x14ac:dyDescent="0.2">
      <c r="A22" s="112" t="s">
        <v>17</v>
      </c>
      <c r="B22" s="207"/>
      <c r="C22" s="207"/>
      <c r="D22" s="208"/>
      <c r="E22" s="208"/>
      <c r="F22" s="209"/>
      <c r="G22" s="2"/>
      <c r="H22" s="2"/>
      <c r="I22" s="2"/>
      <c r="J22" s="2"/>
      <c r="L22" s="32"/>
    </row>
    <row r="23" spans="1:14" ht="16.5" customHeight="1" x14ac:dyDescent="0.2">
      <c r="A23" s="256" t="s">
        <v>89</v>
      </c>
      <c r="B23" s="257"/>
      <c r="C23" s="257"/>
      <c r="D23" s="257"/>
      <c r="E23" s="257"/>
      <c r="F23" s="258"/>
      <c r="G23" s="2"/>
      <c r="H23" s="2"/>
      <c r="I23" s="170"/>
      <c r="J23" s="2"/>
      <c r="L23" s="32"/>
    </row>
    <row r="24" spans="1:14" ht="16.5" customHeight="1" x14ac:dyDescent="0.2">
      <c r="A24" s="256" t="s">
        <v>90</v>
      </c>
      <c r="B24" s="257"/>
      <c r="C24" s="257"/>
      <c r="D24" s="257"/>
      <c r="E24" s="257"/>
      <c r="F24" s="258"/>
      <c r="G24" s="2"/>
      <c r="H24" s="2"/>
      <c r="I24" s="170"/>
      <c r="J24" s="2"/>
      <c r="L24" s="32"/>
    </row>
    <row r="25" spans="1:14" ht="16.5" customHeight="1" x14ac:dyDescent="0.2">
      <c r="A25" s="261" t="s">
        <v>108</v>
      </c>
      <c r="B25" s="210"/>
      <c r="C25" s="210"/>
      <c r="D25" s="210"/>
      <c r="E25" s="210"/>
      <c r="F25" s="211"/>
      <c r="G25" s="2"/>
      <c r="H25" s="2"/>
      <c r="I25" s="2"/>
      <c r="J25" s="2"/>
    </row>
    <row r="26" spans="1:14" ht="16.5" customHeight="1" x14ac:dyDescent="0.2">
      <c r="A26" s="212"/>
      <c r="B26" s="210"/>
      <c r="C26" s="210"/>
      <c r="D26" s="210"/>
      <c r="E26" s="210"/>
      <c r="F26" s="211"/>
      <c r="G26" s="2"/>
      <c r="H26" s="2"/>
      <c r="I26" s="2"/>
      <c r="J26" s="2"/>
    </row>
    <row r="27" spans="1:14" ht="16.5" customHeight="1" x14ac:dyDescent="0.2">
      <c r="A27" s="212"/>
      <c r="B27" s="210"/>
      <c r="C27" s="210"/>
      <c r="D27" s="210"/>
      <c r="E27" s="210"/>
      <c r="F27" s="211"/>
      <c r="G27" s="2"/>
      <c r="H27" s="2"/>
      <c r="I27" s="2"/>
      <c r="J27" s="2"/>
    </row>
    <row r="28" spans="1:14" ht="16.5" customHeight="1" x14ac:dyDescent="0.2">
      <c r="A28" s="212"/>
      <c r="B28" s="210"/>
      <c r="C28" s="210"/>
      <c r="D28" s="210"/>
      <c r="E28" s="210"/>
      <c r="F28" s="211"/>
      <c r="G28" s="2"/>
      <c r="H28" s="2"/>
      <c r="I28" s="2"/>
      <c r="J28" s="2"/>
    </row>
    <row r="29" spans="1:14" x14ac:dyDescent="0.2">
      <c r="A29" s="212"/>
      <c r="B29" s="210"/>
      <c r="C29" s="210"/>
      <c r="D29" s="210"/>
      <c r="E29" s="213"/>
      <c r="F29" s="211"/>
      <c r="G29" s="2"/>
      <c r="H29" s="2"/>
      <c r="I29" s="170"/>
      <c r="J29" s="2"/>
    </row>
    <row r="30" spans="1:14" ht="14.25" x14ac:dyDescent="0.2">
      <c r="A30" s="183" t="s">
        <v>91</v>
      </c>
      <c r="B30" s="214"/>
      <c r="C30" s="214"/>
      <c r="D30" s="214"/>
      <c r="E30" s="214"/>
      <c r="F30" s="215"/>
      <c r="G30" s="2"/>
      <c r="H30" s="2"/>
      <c r="I30" s="2"/>
      <c r="J30" s="2"/>
      <c r="L30" s="49"/>
    </row>
    <row r="31" spans="1:14" ht="14.25" x14ac:dyDescent="0.2">
      <c r="E31"/>
      <c r="I31"/>
      <c r="L31" s="49"/>
    </row>
  </sheetData>
  <mergeCells count="4">
    <mergeCell ref="I1:J1"/>
    <mergeCell ref="L2:M3"/>
    <mergeCell ref="A23:F23"/>
    <mergeCell ref="A24:F24"/>
  </mergeCells>
  <phoneticPr fontId="0" type="noConversion"/>
  <pageMargins left="0.63" right="0.3" top="0.39" bottom="0.43" header="0.24" footer="0.2"/>
  <pageSetup paperSize="9" scale="90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76"/>
  <sheetViews>
    <sheetView showZeros="0" topLeftCell="A37" zoomScaleSheetLayoutView="100" workbookViewId="0">
      <selection activeCell="C15" sqref="C15"/>
    </sheetView>
  </sheetViews>
  <sheetFormatPr baseColWidth="10" defaultColWidth="9.140625" defaultRowHeight="11.25" customHeight="1" x14ac:dyDescent="0.2"/>
  <cols>
    <col min="1" max="1" width="8.28515625" style="14" customWidth="1"/>
    <col min="2" max="2" width="8.7109375" style="14" customWidth="1"/>
    <col min="3" max="3" width="55" style="22" bestFit="1" customWidth="1"/>
    <col min="4" max="4" width="23.42578125" style="22" customWidth="1"/>
    <col min="5" max="5" width="7.28515625" style="23" customWidth="1"/>
    <col min="6" max="8" width="5.42578125" style="14" customWidth="1"/>
    <col min="9" max="16384" width="9.140625" style="14"/>
  </cols>
  <sheetData>
    <row r="1" spans="1:12" ht="16.5" customHeight="1" x14ac:dyDescent="0.2">
      <c r="A1" s="65" t="s">
        <v>34</v>
      </c>
      <c r="B1" s="31"/>
      <c r="C1" s="28" t="s">
        <v>13</v>
      </c>
      <c r="D1" s="77">
        <f>Dessert!F1</f>
        <v>42509</v>
      </c>
      <c r="E1" s="18" t="s">
        <v>4</v>
      </c>
    </row>
    <row r="2" spans="1:12" ht="16.5" customHeight="1" x14ac:dyDescent="0.2">
      <c r="A2" s="15" t="s">
        <v>1</v>
      </c>
      <c r="B2" s="16" t="s">
        <v>0</v>
      </c>
      <c r="C2" s="17" t="s">
        <v>14</v>
      </c>
      <c r="D2" s="14"/>
      <c r="E2" s="14"/>
    </row>
    <row r="3" spans="1:12" ht="16.5" customHeight="1" x14ac:dyDescent="0.2">
      <c r="A3" s="19" t="str">
        <f>'Vorspeise 1'!A2</f>
        <v>Apfel-Gemüsesalat</v>
      </c>
      <c r="B3" s="20"/>
      <c r="C3" s="21"/>
      <c r="D3" s="29" t="s">
        <v>8</v>
      </c>
      <c r="E3" s="70"/>
      <c r="G3" s="52"/>
      <c r="H3" s="51"/>
      <c r="I3" s="51"/>
      <c r="J3" s="51"/>
      <c r="K3" s="51"/>
      <c r="L3" s="51"/>
    </row>
    <row r="4" spans="1:12" ht="15" customHeight="1" x14ac:dyDescent="0.2">
      <c r="A4" s="66">
        <f>SUM('Vorspeise 1'!A4)</f>
        <v>0</v>
      </c>
      <c r="B4" s="67">
        <f>'Vorspeise 1'!B4</f>
        <v>0</v>
      </c>
      <c r="C4" s="220" t="str">
        <f>'Vorspeise 1'!C4</f>
        <v>Zutaten:</v>
      </c>
      <c r="D4" s="75">
        <f>SUM('Vorspeise 1'!D4)</f>
        <v>0</v>
      </c>
      <c r="E4" s="69"/>
      <c r="G4" s="51"/>
      <c r="H4" s="51"/>
      <c r="I4" s="51"/>
      <c r="J4" s="51"/>
      <c r="K4" s="51"/>
      <c r="L4" s="51"/>
    </row>
    <row r="5" spans="1:12" ht="15" customHeight="1" x14ac:dyDescent="0.2">
      <c r="A5" s="66">
        <f>SUM('Vorspeise 1'!A5)</f>
        <v>0.56000000000000005</v>
      </c>
      <c r="B5" s="67" t="str">
        <f>'Vorspeise 1'!B5</f>
        <v>Kg</v>
      </c>
      <c r="C5" s="68" t="str">
        <f>'Vorspeise 1'!C5</f>
        <v>Rüebli</v>
      </c>
      <c r="D5" s="75" t="str">
        <f>('Vorspeise 1'!D6)</f>
        <v>600 g</v>
      </c>
      <c r="E5" s="59"/>
      <c r="G5" s="51"/>
      <c r="H5" s="51"/>
      <c r="I5" s="51"/>
      <c r="J5" s="51"/>
      <c r="K5" s="51"/>
      <c r="L5" s="51"/>
    </row>
    <row r="6" spans="1:12" ht="15" customHeight="1" x14ac:dyDescent="0.2">
      <c r="A6" s="66">
        <f>SUM('Vorspeise 1'!A6)</f>
        <v>0.56000000000000005</v>
      </c>
      <c r="B6" s="67" t="str">
        <f>'Vorspeise 1'!B6</f>
        <v>Kg</v>
      </c>
      <c r="C6" s="68" t="str">
        <f>'Vorspeise 1'!C6</f>
        <v>Knollensellerie</v>
      </c>
      <c r="D6" s="75" t="str">
        <f>('Vorspeise 1'!D7)</f>
        <v>1 Kg</v>
      </c>
      <c r="E6" s="59"/>
      <c r="G6" s="51"/>
      <c r="H6" s="51"/>
      <c r="I6" s="51"/>
      <c r="J6" s="51"/>
      <c r="K6" s="51"/>
      <c r="L6" s="51"/>
    </row>
    <row r="7" spans="1:12" ht="15" customHeight="1" x14ac:dyDescent="0.2">
      <c r="A7" s="66">
        <f>SUM('Vorspeise 1'!A7)</f>
        <v>0.94</v>
      </c>
      <c r="B7" s="67" t="str">
        <f>'Vorspeise 1'!B7</f>
        <v>Kg</v>
      </c>
      <c r="C7" s="68" t="str">
        <f>'Vorspeise 1'!C7</f>
        <v>Äpfel</v>
      </c>
      <c r="D7" s="75" t="str">
        <f>('Vorspeise 1'!D8)</f>
        <v>3 Stk</v>
      </c>
      <c r="E7" s="59"/>
      <c r="G7" s="51"/>
      <c r="H7" s="51"/>
      <c r="I7" s="51"/>
      <c r="J7" s="51"/>
      <c r="K7" s="51"/>
      <c r="L7" s="51"/>
    </row>
    <row r="8" spans="1:12" ht="15" customHeight="1" x14ac:dyDescent="0.2">
      <c r="A8" s="66">
        <f>SUM('Vorspeise 1'!A8)</f>
        <v>3.75</v>
      </c>
      <c r="B8" s="67" t="str">
        <f>'Vorspeise 1'!B8</f>
        <v>Stk</v>
      </c>
      <c r="C8" s="68" t="str">
        <f>'Vorspeise 1'!C8</f>
        <v>Zitronen, Saft nach Belieben</v>
      </c>
      <c r="D8" s="75" t="str">
        <f>('Vorspeise 1'!D9)</f>
        <v>100 g</v>
      </c>
      <c r="E8" s="59"/>
      <c r="G8" s="51"/>
      <c r="H8" s="51"/>
      <c r="I8" s="51"/>
      <c r="J8" s="51"/>
      <c r="K8" s="51"/>
      <c r="L8" s="51"/>
    </row>
    <row r="9" spans="1:12" ht="15" customHeight="1" x14ac:dyDescent="0.2">
      <c r="A9" s="66">
        <f>SUM('Vorspeise 1'!A9)</f>
        <v>93.75</v>
      </c>
      <c r="B9" s="67" t="str">
        <f>'Vorspeise 1'!B9</f>
        <v>gr.</v>
      </c>
      <c r="C9" s="68" t="str">
        <f>'Vorspeise 1'!C9</f>
        <v>Rosinen nach Belieben</v>
      </c>
      <c r="D9" s="75">
        <f>('Vorspeise 1'!D10)</f>
        <v>0</v>
      </c>
      <c r="E9" s="59"/>
      <c r="G9" s="51"/>
      <c r="H9" s="51"/>
      <c r="I9" s="51"/>
      <c r="J9" s="51"/>
      <c r="K9" s="51"/>
      <c r="L9" s="51"/>
    </row>
    <row r="10" spans="1:12" ht="15" customHeight="1" x14ac:dyDescent="0.2">
      <c r="A10" s="66">
        <f>SUM('Vorspeise 1'!A11)</f>
        <v>375</v>
      </c>
      <c r="B10" s="67" t="str">
        <f>'Vorspeise 1'!B11</f>
        <v>gr.</v>
      </c>
      <c r="C10" s="68" t="str">
        <f>'Vorspeise 1'!C11</f>
        <v>Jogurt nature</v>
      </c>
      <c r="D10" s="75" t="str">
        <f>('Vorspeise 1'!D11)</f>
        <v>3 x 180g</v>
      </c>
      <c r="E10" s="59"/>
      <c r="G10" s="51"/>
      <c r="H10" s="51"/>
      <c r="I10" s="51"/>
      <c r="J10" s="51"/>
      <c r="K10" s="51"/>
      <c r="L10" s="51"/>
    </row>
    <row r="11" spans="1:12" ht="15" customHeight="1" x14ac:dyDescent="0.2">
      <c r="A11" s="66">
        <f>SUM('Vorspeise 1'!A12)</f>
        <v>300</v>
      </c>
      <c r="B11" s="67" t="str">
        <f>'Vorspeise 1'!B12</f>
        <v>gr.</v>
      </c>
      <c r="C11" s="68" t="str">
        <f>'Vorspeise 1'!C12</f>
        <v>Magerquark</v>
      </c>
      <c r="D11" s="75">
        <f>('Vorspeise 1'!D12)</f>
        <v>0</v>
      </c>
      <c r="E11" s="59"/>
      <c r="G11" s="51"/>
      <c r="H11" s="51"/>
      <c r="I11" s="51"/>
      <c r="J11" s="51"/>
      <c r="K11" s="51"/>
      <c r="L11" s="51"/>
    </row>
    <row r="12" spans="1:12" ht="15" customHeight="1" x14ac:dyDescent="0.2">
      <c r="A12" s="66">
        <f>SUM('Vorspeise 1'!A13)</f>
        <v>3.75</v>
      </c>
      <c r="B12" s="67" t="str">
        <f>'Vorspeise 1'!B13</f>
        <v>EL</v>
      </c>
      <c r="C12" s="68" t="str">
        <f>'Vorspeise 1'!C13</f>
        <v>Zitronensaft</v>
      </c>
      <c r="D12" s="75">
        <f>('Vorspeise 1'!D13)</f>
        <v>0</v>
      </c>
      <c r="E12" s="59"/>
      <c r="G12" s="51"/>
      <c r="H12" s="51"/>
      <c r="I12" s="51"/>
      <c r="J12" s="51"/>
      <c r="K12" s="51"/>
      <c r="L12" s="51"/>
    </row>
    <row r="13" spans="1:12" ht="15" customHeight="1" x14ac:dyDescent="0.2">
      <c r="A13" s="66">
        <f>SUM('Vorspeise 1'!A14)</f>
        <v>3.75</v>
      </c>
      <c r="B13" s="67" t="str">
        <f>'Vorspeise 1'!B14</f>
        <v>EL</v>
      </c>
      <c r="C13" s="68" t="str">
        <f>'Vorspeise 1'!C14</f>
        <v>Zucker</v>
      </c>
      <c r="D13" s="75">
        <f>('Vorspeise 1'!D14)</f>
        <v>0</v>
      </c>
      <c r="E13" s="59"/>
      <c r="G13" s="51"/>
      <c r="H13" s="51"/>
      <c r="I13" s="51"/>
      <c r="J13" s="51"/>
      <c r="K13" s="51"/>
      <c r="L13" s="51"/>
    </row>
    <row r="14" spans="1:12" ht="15" customHeight="1" x14ac:dyDescent="0.2">
      <c r="A14" s="66">
        <f>SUM('Vorspeise 1'!A15)</f>
        <v>0</v>
      </c>
      <c r="B14" s="67">
        <f>'Vorspeise 1'!B15</f>
        <v>0</v>
      </c>
      <c r="C14" s="68" t="str">
        <f>'Vorspeise 1'!C15</f>
        <v>Salz</v>
      </c>
      <c r="D14" s="75">
        <f>('Vorspeise 1'!D15)</f>
        <v>0</v>
      </c>
      <c r="E14" s="59"/>
      <c r="G14" s="51"/>
      <c r="H14" s="51"/>
      <c r="I14" s="51"/>
      <c r="J14" s="51"/>
      <c r="K14" s="51"/>
      <c r="L14" s="51"/>
    </row>
    <row r="15" spans="1:12" ht="15" customHeight="1" x14ac:dyDescent="0.2">
      <c r="A15" s="66">
        <f>SUM('Vorspeise 1'!A16)</f>
        <v>0</v>
      </c>
      <c r="B15" s="67">
        <f>'Vorspeise 1'!B16</f>
        <v>0</v>
      </c>
      <c r="C15" s="68" t="str">
        <f>'Vorspeise 1'!C16</f>
        <v>Streuwürze</v>
      </c>
      <c r="D15" s="75">
        <f>('Vorspeise 1'!D16)</f>
        <v>0</v>
      </c>
      <c r="E15" s="59"/>
      <c r="G15" s="51"/>
      <c r="H15" s="51"/>
      <c r="I15" s="51"/>
      <c r="J15" s="51"/>
      <c r="K15" s="51"/>
      <c r="L15" s="51"/>
    </row>
    <row r="16" spans="1:12" ht="15" customHeight="1" x14ac:dyDescent="0.2">
      <c r="A16" s="66">
        <f>SUM('Vorspeise 1'!A17)</f>
        <v>0</v>
      </c>
      <c r="B16" s="67">
        <f>'Vorspeise 1'!B17</f>
        <v>0</v>
      </c>
      <c r="C16" s="68">
        <f>'Vorspeise 1'!C17</f>
        <v>0</v>
      </c>
      <c r="D16" s="75">
        <f>('Vorspeise 1'!D17)</f>
        <v>0</v>
      </c>
      <c r="E16" s="59"/>
      <c r="G16" s="51"/>
      <c r="H16" s="51"/>
      <c r="I16" s="51"/>
      <c r="J16" s="51"/>
      <c r="K16" s="51"/>
      <c r="L16" s="51"/>
    </row>
    <row r="17" spans="1:12" ht="15" customHeight="1" x14ac:dyDescent="0.2">
      <c r="A17" s="66">
        <f>SUM('Vorspeise 1'!A18)</f>
        <v>0</v>
      </c>
      <c r="B17" s="67">
        <f>'Vorspeise 1'!B18</f>
        <v>0</v>
      </c>
      <c r="C17" s="68">
        <f>'Vorspeise 1'!C18</f>
        <v>0</v>
      </c>
      <c r="D17" s="75">
        <f>SUM('Vorspeise 1'!D18)</f>
        <v>0</v>
      </c>
      <c r="E17" s="59"/>
      <c r="G17" s="51"/>
      <c r="H17" s="51"/>
      <c r="I17" s="51"/>
      <c r="J17" s="51"/>
      <c r="K17" s="51"/>
      <c r="L17" s="51"/>
    </row>
    <row r="18" spans="1:12" ht="15" customHeight="1" x14ac:dyDescent="0.2">
      <c r="A18" s="66">
        <f>SUM('Vorspeise 1'!A19)</f>
        <v>0</v>
      </c>
      <c r="B18" s="67">
        <f>'Vorspeise 1'!B19</f>
        <v>0</v>
      </c>
      <c r="C18" s="68">
        <f>'Vorspeise 1'!C19</f>
        <v>0</v>
      </c>
      <c r="D18" s="75">
        <f>SUM('Vorspeise 1'!D19)</f>
        <v>0</v>
      </c>
      <c r="E18" s="59"/>
      <c r="G18" s="51"/>
      <c r="H18" s="51"/>
      <c r="I18" s="51"/>
      <c r="J18" s="51"/>
      <c r="K18" s="51"/>
      <c r="L18" s="51"/>
    </row>
    <row r="19" spans="1:12" ht="15" customHeight="1" x14ac:dyDescent="0.2">
      <c r="A19" s="66">
        <f>SUM('Vorspeise 1'!A20)</f>
        <v>0</v>
      </c>
      <c r="B19" s="67">
        <f>'Vorspeise 1'!B20</f>
        <v>0</v>
      </c>
      <c r="C19" s="68">
        <f>'Vorspeise 1'!C20</f>
        <v>0</v>
      </c>
      <c r="D19" s="75">
        <f>SUM('Vorspeise 1'!D20)</f>
        <v>0</v>
      </c>
      <c r="E19" s="59"/>
      <c r="G19" s="51"/>
      <c r="H19" s="51"/>
      <c r="I19" s="51"/>
      <c r="J19" s="51"/>
      <c r="K19" s="51"/>
      <c r="L19" s="51"/>
    </row>
    <row r="20" spans="1:12" ht="15" customHeight="1" x14ac:dyDescent="0.2">
      <c r="A20" s="66">
        <f>SUM('Vorspeise 1'!A21)</f>
        <v>0</v>
      </c>
      <c r="B20" s="67">
        <f>'Vorspeise 1'!B21</f>
        <v>0</v>
      </c>
      <c r="C20" s="68">
        <f>'Vorspeise 1'!C21</f>
        <v>0</v>
      </c>
      <c r="D20" s="75">
        <f>SUM('Vorspeise 1'!D21)</f>
        <v>0</v>
      </c>
      <c r="E20" s="59"/>
      <c r="G20" s="51"/>
      <c r="H20" s="51"/>
      <c r="I20" s="51"/>
      <c r="J20" s="51"/>
      <c r="K20" s="51"/>
      <c r="L20" s="51"/>
    </row>
    <row r="21" spans="1:12" ht="15" customHeight="1" x14ac:dyDescent="0.2">
      <c r="A21" s="60">
        <f>SUM('Vorspeise 1'!A24)</f>
        <v>0</v>
      </c>
      <c r="B21" s="61">
        <f>'Vorspeise 1'!B24</f>
        <v>0</v>
      </c>
      <c r="C21" s="62">
        <f>'Vorspeise 1'!C24</f>
        <v>0</v>
      </c>
      <c r="D21" s="76">
        <f>SUM('Vorspeise 1'!D24)</f>
        <v>0</v>
      </c>
      <c r="E21" s="59"/>
      <c r="G21" s="51"/>
      <c r="H21" s="51"/>
      <c r="I21" s="51"/>
      <c r="J21" s="51"/>
      <c r="K21" s="51"/>
      <c r="L21" s="51"/>
    </row>
    <row r="22" spans="1:12" ht="15" customHeight="1" x14ac:dyDescent="0.2">
      <c r="A22" s="60">
        <f>SUM('Vorspeise 1'!A25)</f>
        <v>0</v>
      </c>
      <c r="B22" s="61">
        <f>'Vorspeise 1'!B25</f>
        <v>0</v>
      </c>
      <c r="C22" s="62">
        <f>'Vorspeise 1'!C25</f>
        <v>0</v>
      </c>
      <c r="D22" s="76">
        <f>SUM('Vorspeise 1'!D25)</f>
        <v>0</v>
      </c>
      <c r="E22" s="59"/>
      <c r="G22" s="51"/>
      <c r="H22" s="51"/>
      <c r="I22" s="51"/>
      <c r="J22" s="51"/>
      <c r="K22" s="51"/>
      <c r="L22" s="51"/>
    </row>
    <row r="23" spans="1:12" ht="16.5" customHeight="1" x14ac:dyDescent="0.2">
      <c r="A23" s="19" t="str">
        <f>'Vorspeise 2'!A2</f>
        <v>Saibling an Kräutersauce</v>
      </c>
      <c r="B23" s="20"/>
      <c r="C23" s="21"/>
      <c r="D23" s="29" t="s">
        <v>8</v>
      </c>
      <c r="E23" s="70"/>
    </row>
    <row r="24" spans="1:12" ht="15" customHeight="1" x14ac:dyDescent="0.2">
      <c r="A24" s="60">
        <f>SUM('Vorspeise 2'!A4)</f>
        <v>0</v>
      </c>
      <c r="B24" s="61">
        <f>'Vorspeise 2'!B4</f>
        <v>0</v>
      </c>
      <c r="C24" s="221" t="str">
        <f>'Vorspeise 2'!C4</f>
        <v>Zutaten:</v>
      </c>
      <c r="D24" s="75">
        <f>SUM('Vorspeise 2'!D4)</f>
        <v>0</v>
      </c>
      <c r="E24" s="59"/>
      <c r="G24" s="51"/>
      <c r="H24" s="51"/>
      <c r="I24" s="51"/>
      <c r="J24" s="51"/>
      <c r="K24" s="51"/>
      <c r="L24" s="51"/>
    </row>
    <row r="25" spans="1:12" ht="15" customHeight="1" x14ac:dyDescent="0.2">
      <c r="A25" s="60">
        <f>SUM('Vorspeise 2'!A5)</f>
        <v>15</v>
      </c>
      <c r="B25" s="61" t="str">
        <f>'Vorspeise 2'!B5</f>
        <v>Stk.</v>
      </c>
      <c r="C25" s="62" t="str">
        <f>'Vorspeise 2'!C5</f>
        <v>Saiblingfilets (ohne Haut)</v>
      </c>
      <c r="D25" s="75">
        <f>('Vorspeise 2'!D5)</f>
        <v>0</v>
      </c>
      <c r="E25" s="59"/>
      <c r="G25" s="51"/>
      <c r="H25" s="51"/>
      <c r="I25" s="51"/>
      <c r="J25" s="51"/>
      <c r="K25" s="51"/>
      <c r="L25" s="51"/>
    </row>
    <row r="26" spans="1:12" ht="15" customHeight="1" x14ac:dyDescent="0.2">
      <c r="A26" s="60">
        <f>SUM('Vorspeise 2'!A6)</f>
        <v>0</v>
      </c>
      <c r="B26" s="61">
        <f>'Vorspeise 2'!B6</f>
        <v>0</v>
      </c>
      <c r="C26" s="62" t="str">
        <f>'Vorspeise 2'!C6</f>
        <v>Zitronensaft</v>
      </c>
      <c r="D26" s="75">
        <f>('Vorspeise 2'!D6)</f>
        <v>0</v>
      </c>
      <c r="E26" s="59"/>
      <c r="G26" s="51"/>
      <c r="H26" s="51"/>
      <c r="I26" s="51"/>
      <c r="J26" s="51"/>
      <c r="K26" s="51"/>
      <c r="L26" s="51"/>
    </row>
    <row r="27" spans="1:12" ht="15" customHeight="1" x14ac:dyDescent="0.2">
      <c r="A27" s="60">
        <f>SUM('Vorspeise 2'!A7)</f>
        <v>0</v>
      </c>
      <c r="B27" s="61">
        <f>'Vorspeise 2'!B7</f>
        <v>0</v>
      </c>
      <c r="C27" s="62" t="str">
        <f>'Vorspeise 2'!C7</f>
        <v>Salz, Pfeffer aus der Mühle</v>
      </c>
      <c r="D27" s="75">
        <f>('Vorspeise 2'!D7)</f>
        <v>0</v>
      </c>
      <c r="E27" s="59"/>
      <c r="G27" s="51"/>
      <c r="H27" s="51"/>
      <c r="I27" s="51"/>
      <c r="J27" s="51"/>
      <c r="K27" s="51"/>
      <c r="L27" s="51"/>
    </row>
    <row r="28" spans="1:12" ht="15" customHeight="1" x14ac:dyDescent="0.2">
      <c r="A28" s="60">
        <f>SUM('Vorspeise 2'!A8)</f>
        <v>3.75</v>
      </c>
      <c r="B28" s="61" t="str">
        <f>'Vorspeise 2'!B8</f>
        <v>Stk.</v>
      </c>
      <c r="C28" s="62" t="str">
        <f>'Vorspeise 2'!C8</f>
        <v>Zwiebel</v>
      </c>
      <c r="D28" s="75" t="str">
        <f>('Vorspeise 2'!D8)</f>
        <v>3 Stk gr</v>
      </c>
      <c r="E28" s="59"/>
      <c r="G28" s="51"/>
      <c r="H28" s="51"/>
      <c r="I28" s="51"/>
      <c r="J28" s="51"/>
      <c r="K28" s="51"/>
      <c r="L28" s="51"/>
    </row>
    <row r="29" spans="1:12" ht="15" customHeight="1" x14ac:dyDescent="0.2">
      <c r="A29" s="60">
        <f>SUM('Vorspeise 2'!A9)</f>
        <v>3.75</v>
      </c>
      <c r="B29" s="61" t="str">
        <f>'Vorspeise 2'!B9</f>
        <v>EL</v>
      </c>
      <c r="C29" s="62" t="str">
        <f>'Vorspeise 2'!C9</f>
        <v>Olivenöl</v>
      </c>
      <c r="D29" s="75">
        <f>('Vorspeise 2'!D9)</f>
        <v>0</v>
      </c>
      <c r="E29" s="59"/>
      <c r="G29" s="51"/>
      <c r="H29" s="51"/>
      <c r="I29" s="51"/>
      <c r="J29" s="51"/>
      <c r="K29" s="51"/>
      <c r="L29" s="51"/>
    </row>
    <row r="30" spans="1:12" ht="15" customHeight="1" x14ac:dyDescent="0.2">
      <c r="A30" s="60">
        <f>SUM('Vorspeise 2'!A11)</f>
        <v>375</v>
      </c>
      <c r="B30" s="61" t="str">
        <f>'Vorspeise 2'!B11</f>
        <v>gr.</v>
      </c>
      <c r="C30" s="62" t="str">
        <f>'Vorspeise 2'!C10</f>
        <v>trockener Weisswein</v>
      </c>
      <c r="D30" s="75" t="str">
        <f>('Vorspeise 2'!D10)</f>
        <v>1 Fl</v>
      </c>
      <c r="E30" s="59"/>
      <c r="G30" s="51"/>
      <c r="H30" s="51"/>
      <c r="I30" s="51"/>
      <c r="J30" s="51"/>
      <c r="K30" s="51"/>
      <c r="L30" s="51"/>
    </row>
    <row r="31" spans="1:12" ht="15" customHeight="1" x14ac:dyDescent="0.2">
      <c r="A31" s="60">
        <f>SUM('Vorspeise 2'!A12)</f>
        <v>11.25</v>
      </c>
      <c r="B31" s="61" t="str">
        <f>'Vorspeise 2'!B12</f>
        <v>EL</v>
      </c>
      <c r="C31" s="62" t="str">
        <f>'Vorspeise 2'!C11</f>
        <v>Butter</v>
      </c>
      <c r="D31" s="75" t="str">
        <f>('Vorspeise 2'!D11)</f>
        <v>3 x 250 g</v>
      </c>
      <c r="E31" s="59"/>
      <c r="G31" s="51"/>
      <c r="H31" s="51"/>
      <c r="I31" s="51"/>
      <c r="J31" s="51"/>
      <c r="K31" s="51"/>
      <c r="L31" s="51"/>
    </row>
    <row r="32" spans="1:12" ht="12" x14ac:dyDescent="0.2">
      <c r="A32" s="60">
        <f>SUM('Vorspeise 2'!A13)</f>
        <v>0</v>
      </c>
      <c r="B32" s="61">
        <f>'Vorspeise 2'!B13</f>
        <v>0</v>
      </c>
      <c r="C32" s="62" t="str">
        <f>'Vorspeise 2'!C12</f>
        <v>gehackte Kräuter, (Basilikum, glatte Petersilie, Dill usw.)</v>
      </c>
      <c r="D32" s="75" t="str">
        <f>('Vorspeise 2'!D12)</f>
        <v>3 x je 1 Bund</v>
      </c>
      <c r="E32" s="59"/>
      <c r="G32" s="51"/>
      <c r="H32" s="51"/>
      <c r="I32" s="51"/>
      <c r="J32" s="51"/>
      <c r="K32" s="51"/>
      <c r="L32" s="51"/>
    </row>
    <row r="33" spans="1:12" ht="12" x14ac:dyDescent="0.2">
      <c r="A33" s="60">
        <f>SUM('Vorspeise 2'!A14)</f>
        <v>7.5</v>
      </c>
      <c r="B33" s="61" t="str">
        <f>'Vorspeise 2'!B14</f>
        <v>Stk.</v>
      </c>
      <c r="C33" s="62">
        <f>'Vorspeise 2'!C13</f>
        <v>0</v>
      </c>
      <c r="D33" s="75">
        <f>('Vorspeise 2'!D13)</f>
        <v>0</v>
      </c>
      <c r="E33" s="223"/>
      <c r="G33" s="51"/>
      <c r="H33" s="51"/>
      <c r="I33" s="51"/>
      <c r="J33" s="51"/>
      <c r="K33" s="51"/>
      <c r="L33" s="51"/>
    </row>
    <row r="34" spans="1:12" ht="12" x14ac:dyDescent="0.2">
      <c r="A34" s="60">
        <f>SUM('Vorspeise 2'!A15)</f>
        <v>7.5</v>
      </c>
      <c r="B34" s="61" t="str">
        <f>'Vorspeise 2'!B15</f>
        <v>EL</v>
      </c>
      <c r="C34" s="62" t="str">
        <f>'Vorspeise 2'!C14</f>
        <v>Zucchetti</v>
      </c>
      <c r="D34" s="75" t="str">
        <f>('Vorspeise 2'!D14)</f>
        <v>8 Stk</v>
      </c>
      <c r="E34" s="223"/>
      <c r="G34" s="51"/>
      <c r="H34" s="51"/>
      <c r="I34" s="51"/>
      <c r="J34" s="51"/>
      <c r="K34" s="51"/>
      <c r="L34" s="51"/>
    </row>
    <row r="35" spans="1:12" ht="12" x14ac:dyDescent="0.2">
      <c r="A35" s="60">
        <f>SUM('Vorspeise 2'!A16)</f>
        <v>0</v>
      </c>
      <c r="B35" s="61">
        <f>'Vorspeise 2'!B16</f>
        <v>0</v>
      </c>
      <c r="C35" s="62" t="str">
        <f>'Vorspeise 2'!C15</f>
        <v>Olivenöl</v>
      </c>
      <c r="D35" s="75">
        <f>('Vorspeise 2'!D15)</f>
        <v>0</v>
      </c>
      <c r="E35" s="223"/>
      <c r="G35" s="51"/>
      <c r="H35" s="51"/>
      <c r="I35" s="51"/>
      <c r="J35" s="51"/>
      <c r="K35" s="51"/>
      <c r="L35" s="51"/>
    </row>
    <row r="36" spans="1:12" ht="12" x14ac:dyDescent="0.2">
      <c r="A36" s="60">
        <f>SUM('Vorspeise 2'!A17)</f>
        <v>0.75</v>
      </c>
      <c r="B36" s="61" t="str">
        <f>'Vorspeise 2'!B17</f>
        <v>Kg</v>
      </c>
      <c r="C36" s="62">
        <f>'Vorspeise 2'!C16</f>
        <v>0</v>
      </c>
      <c r="D36" s="75">
        <f>('Vorspeise 2'!D16)</f>
        <v>0</v>
      </c>
      <c r="E36" s="223"/>
      <c r="G36" s="51"/>
      <c r="H36" s="51"/>
      <c r="I36" s="51"/>
      <c r="J36" s="51"/>
      <c r="K36" s="51"/>
      <c r="L36" s="51"/>
    </row>
    <row r="37" spans="1:12" ht="12" x14ac:dyDescent="0.2">
      <c r="A37" s="60">
        <f>SUM('Vorspeise 2'!A18)</f>
        <v>0</v>
      </c>
      <c r="B37" s="61">
        <f>'Vorspeise 2'!B18</f>
        <v>0</v>
      </c>
      <c r="C37" s="62" t="str">
        <f>'Vorspeise 2'!C17</f>
        <v>Beilage 1:  Trockenreis</v>
      </c>
      <c r="D37" s="75">
        <f>('Vorspeise 2'!D17)</f>
        <v>0</v>
      </c>
      <c r="E37" s="223"/>
      <c r="G37" s="51"/>
      <c r="H37" s="51"/>
      <c r="I37" s="51"/>
      <c r="J37" s="51"/>
      <c r="K37" s="51"/>
      <c r="L37" s="51"/>
    </row>
    <row r="38" spans="1:12" ht="12" x14ac:dyDescent="0.2">
      <c r="A38" s="60">
        <f>SUM('Vorspeise 2'!A19)</f>
        <v>0</v>
      </c>
      <c r="B38" s="61">
        <f>'Vorspeise 2'!B19</f>
        <v>0</v>
      </c>
      <c r="C38" s="62">
        <f>'Vorspeise 2'!C18</f>
        <v>0</v>
      </c>
      <c r="D38" s="75">
        <f>('Vorspeise 2'!D18)</f>
        <v>0</v>
      </c>
      <c r="E38" s="223"/>
      <c r="G38" s="51"/>
      <c r="H38" s="51"/>
      <c r="I38" s="51"/>
      <c r="J38" s="51"/>
      <c r="K38" s="51"/>
      <c r="L38" s="51"/>
    </row>
    <row r="39" spans="1:12" ht="12" x14ac:dyDescent="0.2">
      <c r="A39" s="60">
        <f>SUM('Vorspeise 2'!A20)</f>
        <v>0</v>
      </c>
      <c r="B39" s="61">
        <f>'Vorspeise 2'!B20</f>
        <v>0</v>
      </c>
      <c r="C39" s="62">
        <f>'Vorspeise 2'!C19</f>
        <v>0</v>
      </c>
      <c r="D39" s="75">
        <f>('Vorspeise 2'!D19)</f>
        <v>0</v>
      </c>
      <c r="E39" s="223"/>
      <c r="G39" s="51"/>
      <c r="H39" s="51"/>
      <c r="I39" s="51"/>
      <c r="J39" s="51"/>
      <c r="K39" s="51"/>
      <c r="L39" s="51"/>
    </row>
    <row r="40" spans="1:12" ht="15" customHeight="1" x14ac:dyDescent="0.2">
      <c r="A40" s="60">
        <f>SUM('Vorspeise 2'!A18)</f>
        <v>0</v>
      </c>
      <c r="B40" s="63">
        <f>'Vorspeise 2'!B18</f>
        <v>0</v>
      </c>
      <c r="C40" s="62">
        <f>'Vorspeise 2'!C13</f>
        <v>0</v>
      </c>
      <c r="D40" s="75">
        <f>('Vorspeise 2'!D13)</f>
        <v>0</v>
      </c>
      <c r="E40" s="64"/>
      <c r="G40" s="51"/>
      <c r="H40" s="51"/>
      <c r="I40" s="51"/>
      <c r="J40" s="51"/>
      <c r="K40" s="51"/>
      <c r="L40" s="51"/>
    </row>
    <row r="41" spans="1:12" ht="16.5" customHeight="1" x14ac:dyDescent="0.2">
      <c r="A41" s="19" t="str">
        <f>Hauptgang!A2</f>
        <v>Raffinierte Pouletplätzli</v>
      </c>
      <c r="B41" s="20"/>
      <c r="C41" s="21"/>
      <c r="D41" s="29" t="s">
        <v>8</v>
      </c>
      <c r="E41" s="70"/>
    </row>
    <row r="42" spans="1:12" ht="15" customHeight="1" x14ac:dyDescent="0.2">
      <c r="A42" s="60">
        <f>SUM(Hauptgang!A4)</f>
        <v>0</v>
      </c>
      <c r="B42" s="61">
        <f>Hauptgang!B4</f>
        <v>0</v>
      </c>
      <c r="C42" s="221" t="str">
        <f>Hauptgang!C4</f>
        <v>Zutaten</v>
      </c>
      <c r="D42" s="75">
        <f>SUM(Hauptgang!D4)</f>
        <v>0</v>
      </c>
      <c r="E42" s="59"/>
      <c r="G42" s="51"/>
      <c r="H42" s="51"/>
      <c r="I42" s="51"/>
      <c r="J42" s="51"/>
      <c r="K42" s="51"/>
      <c r="L42" s="51"/>
    </row>
    <row r="43" spans="1:12" ht="15" customHeight="1" x14ac:dyDescent="0.2">
      <c r="A43" s="60">
        <f>SUM(Hauptgang!A5)</f>
        <v>15</v>
      </c>
      <c r="B43" s="61" t="str">
        <f>Hauptgang!B5</f>
        <v>Stk</v>
      </c>
      <c r="C43" s="62" t="str">
        <f>Hauptgang!C5</f>
        <v>Pouletbrüstchen</v>
      </c>
      <c r="D43" s="75">
        <f>(Hauptgang!D5)</f>
        <v>0</v>
      </c>
      <c r="E43" s="59"/>
      <c r="G43" s="51"/>
      <c r="H43" s="51"/>
      <c r="I43" s="51"/>
      <c r="J43" s="51"/>
      <c r="K43" s="51"/>
      <c r="L43" s="51"/>
    </row>
    <row r="44" spans="1:12" ht="15" customHeight="1" x14ac:dyDescent="0.2">
      <c r="A44" s="60">
        <f>SUM(Hauptgang!A6)</f>
        <v>0</v>
      </c>
      <c r="B44" s="61">
        <f>Hauptgang!B6</f>
        <v>0</v>
      </c>
      <c r="C44" s="62" t="str">
        <f>Hauptgang!C6</f>
        <v>Salz, Pfeffer</v>
      </c>
      <c r="D44" s="75">
        <f>(Hauptgang!D6)</f>
        <v>0</v>
      </c>
      <c r="E44" s="59"/>
      <c r="G44" s="51"/>
      <c r="H44" s="51"/>
      <c r="I44" s="51"/>
      <c r="J44" s="51"/>
      <c r="K44" s="51"/>
      <c r="L44" s="51"/>
    </row>
    <row r="45" spans="1:12" ht="15" customHeight="1" x14ac:dyDescent="0.2">
      <c r="A45" s="60">
        <f>SUM(Hauptgang!A7)</f>
        <v>375</v>
      </c>
      <c r="B45" s="61" t="str">
        <f>Hauptgang!B7</f>
        <v>gr.</v>
      </c>
      <c r="C45" s="62" t="str">
        <f>Hauptgang!C7</f>
        <v>Kräuterfrischkäse</v>
      </c>
      <c r="D45" s="75" t="str">
        <f>(Hauptgang!D7)</f>
        <v>3 x 180 g</v>
      </c>
      <c r="E45" s="59"/>
      <c r="G45" s="51"/>
      <c r="H45" s="51"/>
      <c r="I45" s="51"/>
      <c r="J45" s="51"/>
      <c r="K45" s="51"/>
      <c r="L45" s="51"/>
    </row>
    <row r="46" spans="1:12" ht="15" customHeight="1" x14ac:dyDescent="0.2">
      <c r="A46" s="60">
        <f>SUM(Hauptgang!A8)</f>
        <v>30</v>
      </c>
      <c r="B46" s="61" t="str">
        <f>Hauptgang!B8</f>
        <v>Tranchen</v>
      </c>
      <c r="C46" s="62" t="str">
        <f>Hauptgang!C8</f>
        <v>Landrauch- oder Rohschinken</v>
      </c>
      <c r="D46" s="75">
        <f>(Hauptgang!D8)</f>
        <v>0</v>
      </c>
      <c r="E46" s="59"/>
      <c r="G46" s="51"/>
      <c r="H46" s="51"/>
      <c r="I46" s="51"/>
      <c r="J46" s="51"/>
      <c r="K46" s="51"/>
      <c r="L46" s="51"/>
    </row>
    <row r="47" spans="1:12" ht="15" customHeight="1" x14ac:dyDescent="0.2">
      <c r="A47" s="60">
        <f>SUM(Hauptgang!A9)</f>
        <v>375</v>
      </c>
      <c r="B47" s="61" t="str">
        <f>Hauptgang!B9</f>
        <v>gr.</v>
      </c>
      <c r="C47" s="62" t="str">
        <f>Hauptgang!C9</f>
        <v>Butter</v>
      </c>
      <c r="D47" s="75">
        <f>(Hauptgang!D9)</f>
        <v>0</v>
      </c>
      <c r="E47" s="59"/>
      <c r="G47" s="51"/>
      <c r="H47" s="51"/>
      <c r="I47" s="51"/>
      <c r="J47" s="51"/>
      <c r="K47" s="51"/>
      <c r="L47" s="51"/>
    </row>
    <row r="48" spans="1:12" ht="15" customHeight="1" x14ac:dyDescent="0.2">
      <c r="A48" s="60">
        <f>SUM(Hauptgang!A10)</f>
        <v>937.5</v>
      </c>
      <c r="B48" s="61" t="str">
        <f>Hauptgang!B10</f>
        <v>gr.</v>
      </c>
      <c r="C48" s="62" t="str">
        <f>Hauptgang!C10</f>
        <v>saurer Halbrahm</v>
      </c>
      <c r="D48" s="75">
        <f>(Hauptgang!D10)</f>
        <v>0</v>
      </c>
      <c r="E48" s="59"/>
      <c r="G48" s="51"/>
      <c r="H48" s="51"/>
      <c r="I48" s="51"/>
      <c r="J48" s="51"/>
      <c r="K48" s="51"/>
      <c r="L48" s="51"/>
    </row>
    <row r="49" spans="1:12" ht="15" customHeight="1" x14ac:dyDescent="0.2">
      <c r="A49" s="60">
        <f>SUM(Hauptgang!A11)</f>
        <v>3.75</v>
      </c>
      <c r="B49" s="61" t="str">
        <f>Hauptgang!B11</f>
        <v>EL</v>
      </c>
      <c r="C49" s="62" t="str">
        <f>Hauptgang!C11</f>
        <v>Mehl</v>
      </c>
      <c r="D49" s="75">
        <f>(Hauptgang!D11)</f>
        <v>0</v>
      </c>
      <c r="E49" s="59"/>
      <c r="G49" s="51"/>
      <c r="H49" s="51"/>
      <c r="I49" s="51"/>
      <c r="J49" s="51"/>
      <c r="K49" s="51"/>
      <c r="L49" s="51"/>
    </row>
    <row r="50" spans="1:12" ht="15" customHeight="1" x14ac:dyDescent="0.2">
      <c r="A50" s="60">
        <f>SUM(Hauptgang!A12)</f>
        <v>3.75</v>
      </c>
      <c r="B50" s="61" t="str">
        <f>Hauptgang!B12</f>
        <v>Stk</v>
      </c>
      <c r="C50" s="62" t="str">
        <f>Hauptgang!C12</f>
        <v>Eigelb</v>
      </c>
      <c r="D50" s="75" t="str">
        <f>(Hauptgang!D12)</f>
        <v>4 Stk</v>
      </c>
      <c r="E50" s="59"/>
      <c r="G50" s="51"/>
      <c r="H50" s="51"/>
      <c r="I50" s="51"/>
      <c r="J50" s="51"/>
      <c r="K50" s="51"/>
      <c r="L50" s="51"/>
    </row>
    <row r="51" spans="1:12" ht="15" customHeight="1" x14ac:dyDescent="0.2">
      <c r="A51" s="60">
        <f>SUM(Hauptgang!A13)</f>
        <v>3.75</v>
      </c>
      <c r="B51" s="61" t="str">
        <f>Hauptgang!B13</f>
        <v>TL</v>
      </c>
      <c r="C51" s="62" t="str">
        <f>Hauptgang!C13</f>
        <v>Gemüsebouillonpulver</v>
      </c>
      <c r="D51" s="75">
        <f>(Hauptgang!D13)</f>
        <v>0</v>
      </c>
      <c r="E51" s="59"/>
      <c r="G51" s="51"/>
      <c r="H51" s="51"/>
      <c r="I51" s="51"/>
      <c r="J51" s="51"/>
      <c r="K51" s="51"/>
      <c r="L51" s="51"/>
    </row>
    <row r="52" spans="1:12" ht="15" customHeight="1" x14ac:dyDescent="0.2">
      <c r="A52" s="60">
        <f>SUM(Hauptgang!A14)</f>
        <v>300</v>
      </c>
      <c r="B52" s="61" t="str">
        <f>Hauptgang!B14</f>
        <v>gr.</v>
      </c>
      <c r="C52" s="62" t="str">
        <f>Hauptgang!C14</f>
        <v>geriebener Emmentalerkäse oder Sprinz</v>
      </c>
      <c r="D52" s="75" t="str">
        <f>(Hauptgang!D14)</f>
        <v>3 x 100 g</v>
      </c>
      <c r="E52" s="59"/>
      <c r="G52" s="51"/>
      <c r="H52" s="51"/>
      <c r="I52" s="51"/>
      <c r="J52" s="51"/>
      <c r="K52" s="51"/>
      <c r="L52" s="51"/>
    </row>
    <row r="53" spans="1:12" ht="15" customHeight="1" x14ac:dyDescent="0.2">
      <c r="A53" s="60">
        <f>SUM(Hauptgang!A15)</f>
        <v>0</v>
      </c>
      <c r="B53" s="61">
        <f>Hauptgang!B15</f>
        <v>0</v>
      </c>
      <c r="C53" s="62">
        <f>Hauptgang!C15</f>
        <v>0</v>
      </c>
      <c r="D53" s="75">
        <f>(Hauptgang!D15)</f>
        <v>0</v>
      </c>
      <c r="E53" s="59"/>
      <c r="G53" s="51"/>
      <c r="H53" s="51"/>
      <c r="I53" s="51"/>
      <c r="J53" s="51"/>
      <c r="K53" s="51"/>
      <c r="L53" s="51"/>
    </row>
    <row r="54" spans="1:12" ht="15" customHeight="1" x14ac:dyDescent="0.2">
      <c r="A54" s="60">
        <f>SUM(Hauptgang!A16)</f>
        <v>1.5</v>
      </c>
      <c r="B54" s="61" t="str">
        <f>Hauptgang!B16</f>
        <v>Kg</v>
      </c>
      <c r="C54" s="62" t="str">
        <f>Hauptgang!C16</f>
        <v>Beilage 2: Broccoli und Rüebli</v>
      </c>
      <c r="D54" s="75">
        <f>(Hauptgang!D16)</f>
        <v>0</v>
      </c>
      <c r="E54" s="59"/>
      <c r="G54" s="51"/>
      <c r="H54" s="51"/>
      <c r="I54" s="51"/>
      <c r="J54" s="51"/>
      <c r="K54" s="51"/>
      <c r="L54" s="51"/>
    </row>
    <row r="55" spans="1:12" ht="15" customHeight="1" x14ac:dyDescent="0.2">
      <c r="A55" s="60">
        <f>SUM(Hauptgang!A17)</f>
        <v>0</v>
      </c>
      <c r="B55" s="61">
        <f>Hauptgang!B17</f>
        <v>0</v>
      </c>
      <c r="C55" s="62">
        <f>Hauptgang!C17</f>
        <v>0</v>
      </c>
      <c r="D55" s="75">
        <f>(Hauptgang!D17)</f>
        <v>0</v>
      </c>
      <c r="E55" s="59"/>
      <c r="G55" s="51"/>
      <c r="H55" s="51"/>
      <c r="I55" s="51"/>
      <c r="J55" s="51"/>
      <c r="K55" s="51"/>
      <c r="L55" s="51"/>
    </row>
    <row r="56" spans="1:12" ht="15" customHeight="1" x14ac:dyDescent="0.2">
      <c r="A56" s="60">
        <f>SUM(Hauptgang!A23)</f>
        <v>0</v>
      </c>
      <c r="B56" s="61">
        <f>Hauptgang!B23</f>
        <v>0</v>
      </c>
      <c r="C56" s="62">
        <f>Hauptgang!C23</f>
        <v>0</v>
      </c>
      <c r="D56" s="75">
        <f>SUM(Hauptgang!D23)</f>
        <v>0</v>
      </c>
      <c r="E56" s="59"/>
      <c r="G56" s="51"/>
      <c r="H56" s="51"/>
      <c r="I56" s="51"/>
      <c r="J56" s="51"/>
      <c r="K56" s="51"/>
      <c r="L56" s="51"/>
    </row>
    <row r="57" spans="1:12" ht="16.5" customHeight="1" x14ac:dyDescent="0.2">
      <c r="A57" s="19" t="str">
        <f>'Beilage1+2'!A2</f>
        <v>Rüebli und Broccoli</v>
      </c>
      <c r="B57" s="20"/>
      <c r="C57" s="21"/>
      <c r="D57" s="29" t="s">
        <v>8</v>
      </c>
      <c r="E57" s="70"/>
    </row>
    <row r="58" spans="1:12" ht="15" customHeight="1" x14ac:dyDescent="0.2">
      <c r="A58" s="60">
        <f>'Beilage1+2'!A4</f>
        <v>0</v>
      </c>
      <c r="B58" s="61">
        <f>'Beilage1+2'!B4</f>
        <v>0</v>
      </c>
      <c r="C58" s="221" t="str">
        <f>'Beilage1+2'!C4</f>
        <v>Beilage 1</v>
      </c>
      <c r="D58" s="113"/>
      <c r="E58" s="59"/>
      <c r="G58" s="51"/>
      <c r="H58" s="51"/>
      <c r="I58" s="51"/>
      <c r="J58" s="51"/>
      <c r="K58" s="51"/>
      <c r="L58" s="51"/>
    </row>
    <row r="59" spans="1:12" ht="15" customHeight="1" x14ac:dyDescent="0.2">
      <c r="A59" s="60">
        <f>'Beilage1+2'!A5</f>
        <v>750</v>
      </c>
      <c r="B59" s="61" t="str">
        <f>'Beilage1+2'!B5</f>
        <v>gr.</v>
      </c>
      <c r="C59" s="62" t="str">
        <f>'Beilage1+2'!C5</f>
        <v>Trockenreis</v>
      </c>
      <c r="D59" s="62">
        <f>'Beilage1+2'!D5</f>
        <v>0</v>
      </c>
      <c r="E59" s="59"/>
      <c r="G59" s="51"/>
      <c r="H59" s="51"/>
      <c r="I59" s="51"/>
      <c r="J59" s="51"/>
      <c r="K59" s="51"/>
      <c r="L59" s="51"/>
    </row>
    <row r="60" spans="1:12" ht="15" customHeight="1" x14ac:dyDescent="0.2">
      <c r="A60" s="60">
        <f>'Beilage1+2'!A6</f>
        <v>0</v>
      </c>
      <c r="B60" s="61">
        <f>'Beilage1+2'!B6</f>
        <v>0</v>
      </c>
      <c r="C60" s="62">
        <f>'Beilage1+2'!C6</f>
        <v>0</v>
      </c>
      <c r="D60" s="62">
        <f>'Beilage1+2'!D6</f>
        <v>0</v>
      </c>
      <c r="E60" s="59"/>
      <c r="G60" s="51"/>
      <c r="H60" s="51"/>
      <c r="I60" s="51"/>
      <c r="J60" s="51"/>
      <c r="K60" s="51"/>
      <c r="L60" s="51"/>
    </row>
    <row r="61" spans="1:12" ht="15" customHeight="1" x14ac:dyDescent="0.2">
      <c r="A61" s="60">
        <f>'Beilage1+2'!A7</f>
        <v>0</v>
      </c>
      <c r="B61" s="61">
        <f>'Beilage1+2'!B7</f>
        <v>0</v>
      </c>
      <c r="C61" s="221" t="str">
        <f>'Beilage1+2'!C7</f>
        <v>Beilage 2</v>
      </c>
      <c r="D61" s="62">
        <f>'Beilage1+2'!D7</f>
        <v>0</v>
      </c>
      <c r="E61" s="59"/>
      <c r="G61" s="51"/>
      <c r="H61" s="51"/>
      <c r="I61" s="51"/>
      <c r="J61" s="51"/>
      <c r="K61" s="51"/>
      <c r="L61" s="51"/>
    </row>
    <row r="62" spans="1:12" ht="15" customHeight="1" x14ac:dyDescent="0.2">
      <c r="A62" s="60">
        <f>'Beilage1+2'!A8</f>
        <v>3.75</v>
      </c>
      <c r="B62" s="61" t="str">
        <f>'Beilage1+2'!B8</f>
        <v>Bund</v>
      </c>
      <c r="C62" s="62" t="str">
        <f>'Beilage1+2'!C8</f>
        <v>Frühlingszwiebeln</v>
      </c>
      <c r="D62" s="62" t="str">
        <f>'Beilage1+2'!D8</f>
        <v>3 Bund</v>
      </c>
      <c r="E62" s="59"/>
      <c r="G62" s="51"/>
      <c r="H62" s="51"/>
      <c r="I62" s="51"/>
      <c r="J62" s="51"/>
      <c r="K62" s="51"/>
      <c r="L62" s="51"/>
    </row>
    <row r="63" spans="1:12" ht="15" customHeight="1" x14ac:dyDescent="0.2">
      <c r="A63" s="60">
        <f>'Beilage1+2'!A9</f>
        <v>750</v>
      </c>
      <c r="B63" s="61" t="str">
        <f>'Beilage1+2'!B9</f>
        <v>gr.</v>
      </c>
      <c r="C63" s="62" t="str">
        <f>'Beilage1+2'!C9</f>
        <v>Rüebli</v>
      </c>
      <c r="D63" s="62">
        <f>'Beilage1+2'!D9</f>
        <v>0</v>
      </c>
      <c r="E63" s="59"/>
      <c r="G63" s="51"/>
      <c r="H63" s="51"/>
      <c r="I63" s="51"/>
      <c r="J63" s="51"/>
      <c r="K63" s="51"/>
      <c r="L63" s="51"/>
    </row>
    <row r="64" spans="1:12" ht="15" customHeight="1" x14ac:dyDescent="0.2">
      <c r="A64" s="60">
        <f>'Beilage1+2'!A10</f>
        <v>750</v>
      </c>
      <c r="B64" s="61" t="str">
        <f>'Beilage1+2'!B10</f>
        <v>gr.</v>
      </c>
      <c r="C64" s="62" t="str">
        <f>'Beilage1+2'!C10</f>
        <v>Broccoli</v>
      </c>
      <c r="D64" s="62">
        <f>'Beilage1+2'!D10</f>
        <v>0</v>
      </c>
      <c r="E64" s="59"/>
      <c r="G64" s="51"/>
      <c r="H64" s="51"/>
      <c r="I64" s="51"/>
      <c r="J64" s="51"/>
      <c r="K64" s="51"/>
      <c r="L64" s="51"/>
    </row>
    <row r="65" spans="1:12" ht="15" customHeight="1" x14ac:dyDescent="0.2">
      <c r="A65" s="60">
        <f>'Beilage1+2'!A11</f>
        <v>0</v>
      </c>
      <c r="B65" s="61">
        <f>'Beilage1+2'!B11</f>
        <v>0</v>
      </c>
      <c r="C65" s="62">
        <f>'Beilage1+2'!C11</f>
        <v>0</v>
      </c>
      <c r="D65" s="62">
        <f>'Beilage1+2'!D11</f>
        <v>0</v>
      </c>
      <c r="E65" s="59"/>
      <c r="G65" s="51"/>
      <c r="H65" s="51"/>
      <c r="I65" s="51"/>
      <c r="J65" s="51"/>
      <c r="K65" s="51"/>
      <c r="L65" s="51"/>
    </row>
    <row r="66" spans="1:12" ht="15" customHeight="1" x14ac:dyDescent="0.2">
      <c r="A66" s="60">
        <f>'Beilage1+2'!A12</f>
        <v>0</v>
      </c>
      <c r="B66" s="61">
        <f>'Beilage1+2'!B12</f>
        <v>0</v>
      </c>
      <c r="C66" s="62">
        <f>'Beilage1+2'!C12</f>
        <v>0</v>
      </c>
      <c r="D66" s="62">
        <f>'Beilage1+2'!D12</f>
        <v>0</v>
      </c>
      <c r="E66" s="59"/>
      <c r="G66" s="51"/>
      <c r="H66" s="51"/>
      <c r="I66" s="51"/>
      <c r="J66" s="51"/>
      <c r="K66" s="51"/>
      <c r="L66" s="51"/>
    </row>
    <row r="67" spans="1:12" ht="16.5" customHeight="1" x14ac:dyDescent="0.2">
      <c r="A67" s="19" t="str">
        <f>Dessert!A2</f>
        <v>Zitronencrème</v>
      </c>
      <c r="B67" s="20"/>
      <c r="C67" s="21"/>
      <c r="D67" s="29" t="s">
        <v>8</v>
      </c>
      <c r="E67" s="70"/>
    </row>
    <row r="68" spans="1:12" ht="15" customHeight="1" x14ac:dyDescent="0.2">
      <c r="A68" s="60">
        <f>SUM(Dessert!A4)</f>
        <v>0</v>
      </c>
      <c r="B68" s="61">
        <f>Dessert!B4</f>
        <v>0</v>
      </c>
      <c r="C68" s="221" t="str">
        <f>Dessert!C4</f>
        <v>Zutaten:</v>
      </c>
      <c r="D68" s="75">
        <f>SUM(Dessert!D4)</f>
        <v>0</v>
      </c>
      <c r="E68" s="59"/>
      <c r="G68" s="51"/>
      <c r="H68" s="51"/>
      <c r="I68" s="51"/>
      <c r="J68" s="51"/>
      <c r="K68" s="51"/>
      <c r="L68" s="51"/>
    </row>
    <row r="69" spans="1:12" ht="15" customHeight="1" x14ac:dyDescent="0.2">
      <c r="A69" s="60">
        <f>SUM(Dessert!A5)</f>
        <v>1.88</v>
      </c>
      <c r="B69" s="61" t="str">
        <f>Dessert!B5</f>
        <v>Kg</v>
      </c>
      <c r="C69" s="62" t="str">
        <f>Dessert!C5</f>
        <v>Jogurt nature</v>
      </c>
      <c r="D69" s="75" t="str">
        <f>(Dessert!D5)</f>
        <v>3 x 180 + 3 x 400g</v>
      </c>
      <c r="E69" s="59"/>
      <c r="G69" s="51"/>
      <c r="H69" s="51"/>
      <c r="I69" s="51"/>
      <c r="J69" s="51"/>
      <c r="K69" s="51"/>
      <c r="L69" s="51"/>
    </row>
    <row r="70" spans="1:12" ht="15" customHeight="1" x14ac:dyDescent="0.2">
      <c r="A70" s="60">
        <f>SUM(Dessert!A6)</f>
        <v>3.75</v>
      </c>
      <c r="B70" s="61" t="str">
        <f>Dessert!B6</f>
        <v>Tube</v>
      </c>
      <c r="C70" s="62" t="str">
        <f>Dessert!C6</f>
        <v>gezuckerte Kondensmilch</v>
      </c>
      <c r="D70" s="75" t="str">
        <f>(Dessert!D6)</f>
        <v>3 Tuben</v>
      </c>
      <c r="E70" s="59"/>
      <c r="G70" s="51"/>
      <c r="H70" s="51"/>
      <c r="I70" s="51"/>
      <c r="J70" s="51"/>
      <c r="K70" s="51"/>
      <c r="L70" s="51"/>
    </row>
    <row r="71" spans="1:12" ht="15" customHeight="1" x14ac:dyDescent="0.2">
      <c r="A71" s="60">
        <f>SUM(Dessert!A7)</f>
        <v>9.3800000000000008</v>
      </c>
      <c r="B71" s="61" t="str">
        <f>Dessert!B7</f>
        <v>Stk</v>
      </c>
      <c r="C71" s="62" t="str">
        <f>Dessert!C7</f>
        <v>Zitronen, Saft und Schale</v>
      </c>
      <c r="D71" s="75" t="str">
        <f>(Dessert!D7)</f>
        <v>9 Stk.</v>
      </c>
      <c r="E71" s="59"/>
      <c r="G71" s="51"/>
      <c r="H71" s="51"/>
      <c r="I71" s="51"/>
      <c r="J71" s="51"/>
      <c r="K71" s="51"/>
      <c r="L71" s="51"/>
    </row>
    <row r="72" spans="1:12" ht="15" customHeight="1" x14ac:dyDescent="0.2">
      <c r="A72" s="60">
        <f>SUM(Dessert!A8)</f>
        <v>1.5</v>
      </c>
      <c r="B72" s="61" t="str">
        <f>Dessert!B8</f>
        <v>Lt</v>
      </c>
      <c r="C72" s="62" t="str">
        <f>Dessert!C8</f>
        <v>Rahm</v>
      </c>
      <c r="D72" s="75" t="str">
        <f>(Dessert!D8)</f>
        <v>3 x 0.5 Lt</v>
      </c>
      <c r="E72" s="59"/>
      <c r="G72" s="51"/>
      <c r="H72" s="51"/>
      <c r="I72" s="51"/>
      <c r="J72" s="51"/>
      <c r="K72" s="51"/>
      <c r="L72" s="51"/>
    </row>
    <row r="73" spans="1:12" ht="15" customHeight="1" x14ac:dyDescent="0.2">
      <c r="A73" s="60">
        <f>SUM(Dessert!A9)</f>
        <v>0</v>
      </c>
      <c r="B73" s="61">
        <f>Dessert!B9</f>
        <v>0</v>
      </c>
      <c r="C73" s="62">
        <f>Dessert!C9</f>
        <v>0</v>
      </c>
      <c r="D73" s="75">
        <f>(Dessert!D9)</f>
        <v>0</v>
      </c>
      <c r="E73" s="59"/>
      <c r="G73" s="51"/>
      <c r="H73" s="51"/>
      <c r="I73" s="51"/>
      <c r="J73" s="51"/>
      <c r="K73" s="51"/>
      <c r="L73" s="51"/>
    </row>
    <row r="74" spans="1:12" ht="15" customHeight="1" x14ac:dyDescent="0.2">
      <c r="A74" s="60">
        <f>SUM(Dessert!A10)</f>
        <v>0</v>
      </c>
      <c r="B74" s="61">
        <f>Dessert!B10</f>
        <v>0</v>
      </c>
      <c r="C74" s="62">
        <f>Dessert!C10</f>
        <v>0</v>
      </c>
      <c r="D74" s="75">
        <f>(Dessert!D10)</f>
        <v>0</v>
      </c>
      <c r="E74" s="59"/>
      <c r="G74" s="51"/>
      <c r="H74" s="51"/>
      <c r="I74" s="51"/>
      <c r="J74" s="51"/>
      <c r="K74" s="51"/>
      <c r="L74" s="51"/>
    </row>
    <row r="75" spans="1:12" ht="15" customHeight="1" x14ac:dyDescent="0.2">
      <c r="A75" s="60">
        <f>SUM(Dessert!A11)</f>
        <v>0</v>
      </c>
      <c r="B75" s="61">
        <f>Dessert!B11</f>
        <v>0</v>
      </c>
      <c r="C75" s="62">
        <f>Dessert!C11</f>
        <v>0</v>
      </c>
      <c r="D75" s="75">
        <f>(Dessert!D11)</f>
        <v>0</v>
      </c>
      <c r="E75" s="59"/>
      <c r="G75" s="51"/>
      <c r="H75" s="51"/>
      <c r="I75" s="51"/>
      <c r="J75" s="51"/>
      <c r="K75" s="51"/>
      <c r="L75" s="51"/>
    </row>
    <row r="76" spans="1:12" ht="15" customHeight="1" x14ac:dyDescent="0.2">
      <c r="A76" s="60">
        <f>SUM(Dessert!A12)</f>
        <v>0</v>
      </c>
      <c r="B76" s="61">
        <f>Dessert!B12</f>
        <v>0</v>
      </c>
      <c r="C76" s="62">
        <f>Dessert!C12</f>
        <v>0</v>
      </c>
      <c r="D76" s="75">
        <f>(Dessert!D12)</f>
        <v>0</v>
      </c>
      <c r="E76" s="64"/>
      <c r="G76" s="51"/>
      <c r="H76" s="51"/>
      <c r="I76" s="51"/>
      <c r="J76" s="51"/>
      <c r="K76" s="51"/>
      <c r="L76" s="51"/>
    </row>
  </sheetData>
  <phoneticPr fontId="0" type="noConversion"/>
  <pageMargins left="0.57999999999999996" right="0.23" top="0.25" bottom="0.32" header="0.25" footer="0.2"/>
  <pageSetup paperSize="9" scale="85" orientation="portrait" r:id="rId1"/>
  <headerFooter alignWithMargins="0"/>
  <rowBreaks count="2" manualBreakCount="2">
    <brk id="56" max="4" man="1"/>
    <brk id="7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7</vt:i4>
      </vt:variant>
    </vt:vector>
  </HeadingPairs>
  <TitlesOfParts>
    <vt:vector size="14" baseType="lpstr">
      <vt:lpstr>Menu</vt:lpstr>
      <vt:lpstr>Vorspeise 1</vt:lpstr>
      <vt:lpstr>Vorspeise 2</vt:lpstr>
      <vt:lpstr>Hauptgang</vt:lpstr>
      <vt:lpstr>Beilage1+2</vt:lpstr>
      <vt:lpstr>Dessert</vt:lpstr>
      <vt:lpstr>Einkaufsliste</vt:lpstr>
      <vt:lpstr>'Beilage1+2'!Druckbereich</vt:lpstr>
      <vt:lpstr>Dessert!Druckbereich</vt:lpstr>
      <vt:lpstr>Einkaufsliste!Druckbereich</vt:lpstr>
      <vt:lpstr>Hauptgang!Druckbereich</vt:lpstr>
      <vt:lpstr>Menu!Druckbereich</vt:lpstr>
      <vt:lpstr>'Vorspeise 1'!Druckbereich</vt:lpstr>
      <vt:lpstr>'Vorspeise 2'!Druckbereich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2016-05-19T11:20:04Z</cp:lastPrinted>
  <dcterms:created xsi:type="dcterms:W3CDTF">1999-10-19T11:12:44Z</dcterms:created>
  <dcterms:modified xsi:type="dcterms:W3CDTF">2016-05-29T14:22:05Z</dcterms:modified>
</cp:coreProperties>
</file>